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<sst xmlns="http://schemas.openxmlformats.org/spreadsheetml/2006/main" count="23" uniqueCount="17">
  <si>
    <t xml:space="preserve">x</t>
  </si>
  <si>
    <t xml:space="preserve">y</t>
  </si>
  <si>
    <t xml:space="preserve">z</t>
  </si>
  <si>
    <t xml:space="preserve">r</t>
  </si>
  <si>
    <t xml:space="preserve">teta</t>
  </si>
  <si>
    <t xml:space="preserve">fi</t>
  </si>
  <si>
    <t xml:space="preserve">E_crp</t>
  </si>
  <si>
    <t xml:space="preserve">xa</t>
  </si>
  <si>
    <t xml:space="preserve">ya</t>
  </si>
  <si>
    <t xml:space="preserve">za</t>
  </si>
  <si>
    <t xml:space="preserve">xb</t>
  </si>
  <si>
    <t xml:space="preserve">yb</t>
  </si>
  <si>
    <t xml:space="preserve">zb</t>
  </si>
  <si>
    <t xml:space="preserve">E_dft</t>
  </si>
  <si>
    <t xml:space="preserve">E_asy</t>
  </si>
  <si>
    <t xml:space="preserve">V_dft</t>
  </si>
  <si>
    <t xml:space="preserve">V_diff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</si>
</sst>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105"/>
  <sheetViews>
    <sheetView showFormulas="false" showGridLines="true" showRowColHeaders="true" showZeros="true" rightToLeft="false" tabSelected="true" showOutlineSymbols="true" defaultGridColor="true" view="normal" topLeftCell="N1" colorId="64" zoomScale="110" zoomScaleNormal="110" zoomScalePageLayoutView="100" workbookViewId="0">
      <selection pane="topLeft" activeCell="AC3" activeCellId="0" sqref="AC3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0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U1" s="0" t="s">
        <v>13</v>
      </c>
      <c r="V1" s="0" t="s">
        <v>14</v>
      </c>
      <c r="W1" s="0" t="s">
        <v>15</v>
      </c>
      <c r="X1" s="0" t="s">
        <v>16</v>
      </c>
    </row>
    <row r="2" customFormat="false" ht="12.8" hidden="false" customHeight="false" outlineLevel="0" collapsed="false">
      <c r="A2" s="0" t="n">
        <v>2.10816325</v>
      </c>
      <c r="B2" s="0" t="n">
        <v>3.51360542</v>
      </c>
      <c r="C2" s="0" t="n">
        <v>6.8</v>
      </c>
      <c r="D2" s="0" t="n">
        <v>1.45</v>
      </c>
      <c r="E2" s="0" t="n">
        <v>0.25302242</v>
      </c>
      <c r="F2" s="0" t="n">
        <v>0</v>
      </c>
      <c r="G2" s="0" t="n">
        <v>0.00600633</v>
      </c>
      <c r="H2" s="1" t="n">
        <f aca="false">A2*0.529177249</f>
        <v>1.1155920290779</v>
      </c>
      <c r="I2" s="1" t="n">
        <f aca="false">B2*0.529177249</f>
        <v>1.85932005022709</v>
      </c>
      <c r="J2" s="1" t="n">
        <f aca="false">C2*0.529177249</f>
        <v>3.5984052932</v>
      </c>
      <c r="K2" s="1" t="n">
        <f aca="false">D2*0.529177249</f>
        <v>0.76730701105</v>
      </c>
      <c r="L2" s="1" t="n">
        <f aca="false">E2*180/3.14159265358979</f>
        <v>14.4971167881865</v>
      </c>
      <c r="M2" s="1" t="n">
        <f aca="false">F2*180/3.14159265358979</f>
        <v>0</v>
      </c>
      <c r="N2" s="1" t="n">
        <f aca="false">H2-0.5*K2*SIN(E2)*COS(F2)</f>
        <v>1.01955155402281</v>
      </c>
      <c r="O2" s="1" t="n">
        <f aca="false">I2-0.5*K2*SIN(E2)*SIN(F2)</f>
        <v>1.85932005022709</v>
      </c>
      <c r="P2" s="1" t="n">
        <f aca="false">J2-0.5*K2*COS(E2)</f>
        <v>3.22696722372837</v>
      </c>
      <c r="Q2" s="1" t="n">
        <f aca="false">H2+0.5*K2*SIN(E2)*COS(F2)</f>
        <v>1.21163250413299</v>
      </c>
      <c r="R2" s="1" t="n">
        <f aca="false">I2+0.5*K2*SIN(E2)*SIN(F2)</f>
        <v>1.85932005022709</v>
      </c>
      <c r="S2" s="1" t="n">
        <f aca="false">J2+0.5*K2*COS(E2)</f>
        <v>3.96984336267163</v>
      </c>
      <c r="T2" s="0" t="n">
        <v>25</v>
      </c>
      <c r="U2" s="2" t="n">
        <v>-48.554032</v>
      </c>
      <c r="V2" s="2" t="n">
        <v>-48.560305</v>
      </c>
      <c r="W2" s="0" t="n">
        <f aca="false">ABS(U2-V2)</f>
        <v>0.0062730000000002</v>
      </c>
      <c r="X2" s="0" t="n">
        <f aca="false">G2-W2</f>
        <v>-0.000266670000000195</v>
      </c>
      <c r="Y2" s="0" t="n">
        <f aca="false">ABS(G2-W2)</f>
        <v>0.000266670000000195</v>
      </c>
      <c r="Z2" s="0" t="n">
        <f aca="false">Y2^2</f>
        <v>7.11128889001041E-008</v>
      </c>
      <c r="AA2" s="0" t="n">
        <f aca="false">SUM(X2:X101)/COUNT(X2:X101)</f>
        <v>0.00616137350000134</v>
      </c>
      <c r="AB2" s="0" t="n">
        <f aca="false">SUM(Y2:Y101)/100</f>
        <v>0.0127472747000004</v>
      </c>
      <c r="AC2" s="0" t="n">
        <f aca="false">SQRT(SUM(Z2:Z101)/100)</f>
        <v>0.0243101816524532</v>
      </c>
    </row>
    <row r="3" customFormat="false" ht="12.8" hidden="false" customHeight="false" outlineLevel="0" collapsed="false">
      <c r="A3" s="0" t="n">
        <v>4.2163265</v>
      </c>
      <c r="B3" s="0" t="n">
        <v>3.51360542</v>
      </c>
      <c r="C3" s="0" t="n">
        <v>6.9</v>
      </c>
      <c r="D3" s="0" t="n">
        <v>1.45</v>
      </c>
      <c r="E3" s="0" t="n">
        <v>0.91047403</v>
      </c>
      <c r="F3" s="0" t="n">
        <v>4.39822972</v>
      </c>
      <c r="G3" s="0" t="n">
        <v>0.00776325</v>
      </c>
      <c r="H3" s="1" t="n">
        <f aca="false">A3*0.529177249</f>
        <v>2.2311840581558</v>
      </c>
      <c r="I3" s="1" t="n">
        <f aca="false">B3*0.529177249</f>
        <v>1.85932005022709</v>
      </c>
      <c r="J3" s="1" t="n">
        <f aca="false">C3*0.529177249</f>
        <v>3.6513230181</v>
      </c>
      <c r="K3" s="1" t="n">
        <f aca="false">D3*0.529177249</f>
        <v>0.76730701105</v>
      </c>
      <c r="L3" s="1" t="n">
        <f aca="false">E3*180/3.14159265358979</f>
        <v>52.1663192752676</v>
      </c>
      <c r="M3" s="1" t="n">
        <f aca="false">F3*180/3.14159265358979</f>
        <v>252.000000285006</v>
      </c>
      <c r="N3" s="1" t="n">
        <f aca="false">H3-0.5*K3*SIN(E3)*COS(F3)</f>
        <v>2.32481851163441</v>
      </c>
      <c r="O3" s="1" t="n">
        <f aca="false">I3-0.5*K3*SIN(E3)*SIN(F3)</f>
        <v>2.14749727108816</v>
      </c>
      <c r="P3" s="1" t="n">
        <f aca="false">J3-0.5*K3*COS(E3)</f>
        <v>3.41600091799001</v>
      </c>
      <c r="Q3" s="1" t="n">
        <f aca="false">H3+0.5*K3*SIN(E3)*COS(F3)</f>
        <v>2.13754960467719</v>
      </c>
      <c r="R3" s="1" t="n">
        <f aca="false">I3+0.5*K3*SIN(E3)*SIN(F3)</f>
        <v>1.57114282936602</v>
      </c>
      <c r="S3" s="1" t="n">
        <f aca="false">J3+0.5*K3*COS(E3)</f>
        <v>3.88664511820999</v>
      </c>
      <c r="T3" s="0" t="n">
        <v>26</v>
      </c>
      <c r="U3" s="2" t="n">
        <v>-48.552428</v>
      </c>
      <c r="V3" s="2" t="n">
        <v>-48.560305</v>
      </c>
      <c r="W3" s="0" t="n">
        <f aca="false">ABS(U3-V3)</f>
        <v>0.00787699999999347</v>
      </c>
      <c r="X3" s="0" t="n">
        <f aca="false">G3-W3</f>
        <v>-0.000113749999993472</v>
      </c>
      <c r="Y3" s="0" t="n">
        <f aca="false">ABS(G3-W3)</f>
        <v>0.000113749999993472</v>
      </c>
      <c r="Z3" s="0" t="n">
        <f aca="false">Y3^2</f>
        <v>1.2939062498515E-008</v>
      </c>
      <c r="AB3" s="0" t="n">
        <f aca="false">COUNT(Y2:Y101)</f>
        <v>100</v>
      </c>
    </row>
    <row r="4" customFormat="false" ht="12.8" hidden="false" customHeight="false" outlineLevel="0" collapsed="false">
      <c r="A4" s="0" t="n">
        <v>3.51360542</v>
      </c>
      <c r="B4" s="0" t="n">
        <v>4.91904759</v>
      </c>
      <c r="C4" s="0" t="n">
        <v>7.1</v>
      </c>
      <c r="D4" s="0" t="n">
        <v>1.45</v>
      </c>
      <c r="E4" s="0" t="n">
        <v>1.57079633</v>
      </c>
      <c r="F4" s="0" t="n">
        <v>1.25663706</v>
      </c>
      <c r="G4" s="0" t="n">
        <v>0.00839766</v>
      </c>
      <c r="H4" s="1" t="n">
        <f aca="false">A4*0.529177249</f>
        <v>1.85932005022709</v>
      </c>
      <c r="I4" s="1" t="n">
        <f aca="false">B4*0.529177249</f>
        <v>2.60304807137628</v>
      </c>
      <c r="J4" s="1" t="n">
        <f aca="false">C4*0.529177249</f>
        <v>3.7571584679</v>
      </c>
      <c r="K4" s="1" t="n">
        <f aca="false">D4*0.529177249</f>
        <v>0.76730701105</v>
      </c>
      <c r="L4" s="1" t="n">
        <f aca="false">E4*180/3.14159265358979</f>
        <v>90.000000183639</v>
      </c>
      <c r="M4" s="1" t="n">
        <f aca="false">F4*180/3.14159265358979</f>
        <v>71.9999999177281</v>
      </c>
      <c r="N4" s="1" t="n">
        <f aca="false">H4-0.5*K4*SIN(E4)*COS(F4)</f>
        <v>1.74076459654441</v>
      </c>
      <c r="O4" s="1" t="n">
        <f aca="false">I4-0.5*K4*SIN(E4)*SIN(F4)</f>
        <v>2.23817190511749</v>
      </c>
      <c r="P4" s="1" t="n">
        <f aca="false">J4-0.5*K4*COS(E4)</f>
        <v>3.75715846912965</v>
      </c>
      <c r="Q4" s="1" t="n">
        <f aca="false">H4+0.5*K4*SIN(E4)*COS(F4)</f>
        <v>1.97787550390977</v>
      </c>
      <c r="R4" s="1" t="n">
        <f aca="false">I4+0.5*K4*SIN(E4)*SIN(F4)</f>
        <v>2.96792423763507</v>
      </c>
      <c r="S4" s="1" t="n">
        <f aca="false">J4+0.5*K4*COS(E4)</f>
        <v>3.75715846667035</v>
      </c>
      <c r="T4" s="0" t="n">
        <v>27</v>
      </c>
      <c r="U4" s="2" t="n">
        <v>-48.553946</v>
      </c>
      <c r="V4" s="2" t="n">
        <v>-48.560305</v>
      </c>
      <c r="W4" s="0" t="n">
        <f aca="false">ABS(U4-V4)</f>
        <v>0.00635899999999623</v>
      </c>
      <c r="X4" s="0" t="n">
        <f aca="false">G4-W4</f>
        <v>0.00203866000000377</v>
      </c>
      <c r="Y4" s="0" t="n">
        <f aca="false">ABS(G4-W4)</f>
        <v>0.00203866000000377</v>
      </c>
      <c r="Z4" s="0" t="n">
        <f aca="false">Y4^2</f>
        <v>4.15613459561537E-006</v>
      </c>
    </row>
    <row r="5" customFormat="false" ht="12.8" hidden="false" customHeight="false" outlineLevel="0" collapsed="false">
      <c r="A5" s="0" t="n">
        <v>2.10816325</v>
      </c>
      <c r="B5" s="0" t="n">
        <v>4.2163265</v>
      </c>
      <c r="C5" s="0" t="n">
        <v>6.8</v>
      </c>
      <c r="D5" s="0" t="n">
        <v>1.45</v>
      </c>
      <c r="E5" s="0" t="n">
        <v>0.58078698</v>
      </c>
      <c r="F5" s="0" t="n">
        <v>2.51327412</v>
      </c>
      <c r="G5" s="0" t="n">
        <v>0.00922174</v>
      </c>
      <c r="H5" s="1" t="n">
        <f aca="false">A5*0.529177249</f>
        <v>1.1155920290779</v>
      </c>
      <c r="I5" s="1" t="n">
        <f aca="false">B5*0.529177249</f>
        <v>2.2311840581558</v>
      </c>
      <c r="J5" s="1" t="n">
        <f aca="false">C5*0.529177249</f>
        <v>3.5984052932</v>
      </c>
      <c r="K5" s="1" t="n">
        <f aca="false">D5*0.529177249</f>
        <v>0.76730701105</v>
      </c>
      <c r="L5" s="1" t="n">
        <f aca="false">E5*180/3.14159265358979</f>
        <v>33.276642750149</v>
      </c>
      <c r="M5" s="1" t="n">
        <f aca="false">F5*180/3.14159265358979</f>
        <v>143.999999835456</v>
      </c>
      <c r="N5" s="1" t="n">
        <f aca="false">H5-0.5*K5*SIN(E5)*COS(F5)</f>
        <v>1.2858931726318</v>
      </c>
      <c r="O5" s="1" t="n">
        <f aca="false">I5-0.5*K5*SIN(E5)*SIN(F5)</f>
        <v>2.1074530340487</v>
      </c>
      <c r="P5" s="1" t="n">
        <f aca="false">J5-0.5*K5*COS(E5)</f>
        <v>3.27765902825018</v>
      </c>
      <c r="Q5" s="1" t="n">
        <f aca="false">H5+0.5*K5*SIN(E5)*COS(F5)</f>
        <v>0.945290885523996</v>
      </c>
      <c r="R5" s="1" t="n">
        <f aca="false">I5+0.5*K5*SIN(E5)*SIN(F5)</f>
        <v>2.3549150822629</v>
      </c>
      <c r="S5" s="1" t="n">
        <f aca="false">J5+0.5*K5*COS(E5)</f>
        <v>3.91915155814982</v>
      </c>
      <c r="T5" s="0" t="n">
        <v>28</v>
      </c>
      <c r="U5" s="2" t="n">
        <v>-48.552268</v>
      </c>
      <c r="V5" s="2" t="n">
        <v>-48.560305</v>
      </c>
      <c r="W5" s="0" t="n">
        <f aca="false">ABS(U5-V5)</f>
        <v>0.00803700000000163</v>
      </c>
      <c r="X5" s="0" t="n">
        <f aca="false">G5-W5</f>
        <v>0.00118473999999837</v>
      </c>
      <c r="Y5" s="0" t="n">
        <f aca="false">ABS(G5-W5)</f>
        <v>0.00118473999999837</v>
      </c>
      <c r="Z5" s="0" t="n">
        <f aca="false">Y5^2</f>
        <v>1.40360886759615E-006</v>
      </c>
    </row>
    <row r="6" customFormat="false" ht="12.8" hidden="false" customHeight="false" outlineLevel="0" collapsed="false">
      <c r="A6" s="0" t="n">
        <v>4.91904759</v>
      </c>
      <c r="B6" s="0" t="n">
        <v>2.81088433</v>
      </c>
      <c r="C6" s="0" t="n">
        <v>6.3</v>
      </c>
      <c r="D6" s="0" t="n">
        <v>1.45</v>
      </c>
      <c r="E6" s="0" t="n">
        <v>0.91047403</v>
      </c>
      <c r="F6" s="0" t="n">
        <v>5.65486678</v>
      </c>
      <c r="G6" s="0" t="n">
        <v>0.0195654</v>
      </c>
      <c r="H6" s="1" t="n">
        <f aca="false">A6*0.529177249</f>
        <v>2.60304807137628</v>
      </c>
      <c r="I6" s="1" t="n">
        <f aca="false">B6*0.529177249</f>
        <v>1.48745603700661</v>
      </c>
      <c r="J6" s="1" t="n">
        <f aca="false">C6*0.529177249</f>
        <v>3.3338166687</v>
      </c>
      <c r="K6" s="1" t="n">
        <f aca="false">D6*0.529177249</f>
        <v>0.76730701105</v>
      </c>
      <c r="L6" s="1" t="n">
        <f aca="false">E6*180/3.14159265358979</f>
        <v>52.1663192752676</v>
      </c>
      <c r="M6" s="1" t="n">
        <f aca="false">F6*180/3.14159265358979</f>
        <v>324.000000202734</v>
      </c>
      <c r="N6" s="1" t="n">
        <f aca="false">H6-0.5*K6*SIN(E6)*COS(F6)</f>
        <v>2.35790988526818</v>
      </c>
      <c r="O6" s="1" t="n">
        <f aca="false">I6-0.5*K6*SIN(E6)*SIN(F6)</f>
        <v>1.66555935312698</v>
      </c>
      <c r="P6" s="1" t="n">
        <f aca="false">J6-0.5*K6*COS(E6)</f>
        <v>3.09849456859001</v>
      </c>
      <c r="Q6" s="1" t="n">
        <f aca="false">H6+0.5*K6*SIN(E6)*COS(F6)</f>
        <v>2.84818625748438</v>
      </c>
      <c r="R6" s="1" t="n">
        <f aca="false">I6+0.5*K6*SIN(E6)*SIN(F6)</f>
        <v>1.30935272088623</v>
      </c>
      <c r="S6" s="1" t="n">
        <f aca="false">J6+0.5*K6*COS(E6)</f>
        <v>3.56913876880999</v>
      </c>
      <c r="T6" s="0" t="n">
        <v>29</v>
      </c>
      <c r="U6" s="2" t="n">
        <v>-48.537864</v>
      </c>
      <c r="V6" s="2" t="n">
        <v>-48.560305</v>
      </c>
      <c r="W6" s="0" t="n">
        <f aca="false">ABS(U6-V6)</f>
        <v>0.0224409999999935</v>
      </c>
      <c r="X6" s="0" t="n">
        <f aca="false">G6-W6</f>
        <v>-0.00287559999999349</v>
      </c>
      <c r="Y6" s="0" t="n">
        <f aca="false">ABS(G6-W6)</f>
        <v>0.00287559999999349</v>
      </c>
      <c r="Z6" s="0" t="n">
        <f aca="false">Y6^2</f>
        <v>8.26907535996258E-006</v>
      </c>
    </row>
    <row r="7" customFormat="false" ht="12.8" hidden="false" customHeight="false" outlineLevel="0" collapsed="false">
      <c r="A7" s="0" t="n">
        <v>4.2163265</v>
      </c>
      <c r="B7" s="0" t="n">
        <v>0</v>
      </c>
      <c r="C7" s="0" t="n">
        <v>6.3</v>
      </c>
      <c r="D7" s="0" t="n">
        <v>1.45</v>
      </c>
      <c r="E7" s="0" t="n">
        <v>1.24057392</v>
      </c>
      <c r="F7" s="0" t="n">
        <v>0.62831853</v>
      </c>
      <c r="G7" s="0" t="n">
        <v>0.0233442</v>
      </c>
      <c r="H7" s="1" t="n">
        <f aca="false">A7*0.529177249</f>
        <v>2.2311840581558</v>
      </c>
      <c r="I7" s="1" t="n">
        <f aca="false">B7*0.529177249</f>
        <v>0</v>
      </c>
      <c r="J7" s="1" t="n">
        <f aca="false">C7*0.529177249</f>
        <v>3.3338166687</v>
      </c>
      <c r="K7" s="1" t="n">
        <f aca="false">D7*0.529177249</f>
        <v>0.76730701105</v>
      </c>
      <c r="L7" s="1" t="n">
        <f aca="false">E7*180/3.14159265358979</f>
        <v>71.0796497900003</v>
      </c>
      <c r="M7" s="1" t="n">
        <f aca="false">F7*180/3.14159265358979</f>
        <v>35.999999958864</v>
      </c>
      <c r="N7" s="1" t="n">
        <f aca="false">H7-0.5*K7*SIN(E7)*COS(F7)</f>
        <v>1.93757172483596</v>
      </c>
      <c r="O7" s="1" t="n">
        <f aca="false">I7-0.5*K7*SIN(E7)*SIN(F7)</f>
        <v>-0.213321846581673</v>
      </c>
      <c r="P7" s="1" t="n">
        <f aca="false">J7-0.5*K7*COS(E7)</f>
        <v>3.20941570489712</v>
      </c>
      <c r="Q7" s="1" t="n">
        <f aca="false">H7+0.5*K7*SIN(E7)*COS(F7)</f>
        <v>2.52479639147564</v>
      </c>
      <c r="R7" s="1" t="n">
        <f aca="false">I7+0.5*K7*SIN(E7)*SIN(F7)</f>
        <v>0.213321846581673</v>
      </c>
      <c r="S7" s="1" t="n">
        <f aca="false">J7+0.5*K7*COS(E7)</f>
        <v>3.45821763250288</v>
      </c>
      <c r="T7" s="0" t="n">
        <v>30</v>
      </c>
      <c r="U7" s="2" t="n">
        <v>-48.53696</v>
      </c>
      <c r="V7" s="2" t="n">
        <v>-48.560305</v>
      </c>
      <c r="W7" s="0" t="n">
        <f aca="false">ABS(U7-V7)</f>
        <v>0.0233449999999991</v>
      </c>
      <c r="X7" s="0" t="n">
        <f aca="false">G7-W7</f>
        <v>-7.99999999061968E-007</v>
      </c>
      <c r="Y7" s="0" t="n">
        <f aca="false">ABS(G7-W7)</f>
        <v>7.99999999061968E-007</v>
      </c>
      <c r="Z7" s="0" t="n">
        <f aca="false">Y7^2</f>
        <v>6.39999998499148E-013</v>
      </c>
    </row>
    <row r="8" customFormat="false" ht="12.8" hidden="false" customHeight="false" outlineLevel="0" collapsed="false">
      <c r="A8" s="0" t="n">
        <v>0.70272108</v>
      </c>
      <c r="B8" s="0" t="n">
        <v>3.51360542</v>
      </c>
      <c r="C8" s="0" t="n">
        <v>6</v>
      </c>
      <c r="D8" s="0" t="n">
        <v>1.45</v>
      </c>
      <c r="E8" s="0" t="n">
        <v>0.91047403</v>
      </c>
      <c r="F8" s="0" t="n">
        <v>5.02654825</v>
      </c>
      <c r="G8" s="0" t="n">
        <v>0.03589391</v>
      </c>
      <c r="H8" s="1" t="n">
        <f aca="false">A8*0.529177249</f>
        <v>0.371864007928709</v>
      </c>
      <c r="I8" s="1" t="n">
        <f aca="false">B8*0.529177249</f>
        <v>1.85932005022709</v>
      </c>
      <c r="J8" s="1" t="n">
        <f aca="false">C8*0.529177249</f>
        <v>3.175063494</v>
      </c>
      <c r="K8" s="1" t="n">
        <f aca="false">D8*0.529177249</f>
        <v>0.76730701105</v>
      </c>
      <c r="L8" s="1" t="n">
        <f aca="false">E8*180/3.14159265358979</f>
        <v>52.1663192752676</v>
      </c>
      <c r="M8" s="1" t="n">
        <f aca="false">F8*180/3.14159265358979</f>
        <v>288.00000024387</v>
      </c>
      <c r="N8" s="1" t="n">
        <f aca="false">H8-0.5*K8*SIN(E8)*COS(F8)</f>
        <v>0.278229551790047</v>
      </c>
      <c r="O8" s="1" t="n">
        <f aca="false">I8-0.5*K8*SIN(E8)*SIN(F8)</f>
        <v>2.14749727022385</v>
      </c>
      <c r="P8" s="1" t="n">
        <f aca="false">J8-0.5*K8*COS(E8)</f>
        <v>2.93974139389001</v>
      </c>
      <c r="Q8" s="1" t="n">
        <f aca="false">H8+0.5*K8*SIN(E8)*COS(F8)</f>
        <v>0.465498464067371</v>
      </c>
      <c r="R8" s="1" t="n">
        <f aca="false">I8+0.5*K8*SIN(E8)*SIN(F8)</f>
        <v>1.57114283023033</v>
      </c>
      <c r="S8" s="1" t="n">
        <f aca="false">J8+0.5*K8*COS(E8)</f>
        <v>3.41038559410999</v>
      </c>
      <c r="T8" s="0" t="n">
        <v>31</v>
      </c>
      <c r="U8" s="2" t="n">
        <v>-48.526225</v>
      </c>
      <c r="V8" s="2" t="n">
        <v>-48.560305</v>
      </c>
      <c r="W8" s="0" t="n">
        <f aca="false">ABS(U8-V8)</f>
        <v>0.0340799999999959</v>
      </c>
      <c r="X8" s="0" t="n">
        <f aca="false">G8-W8</f>
        <v>0.00181391000000411</v>
      </c>
      <c r="Y8" s="0" t="n">
        <f aca="false">ABS(G8-W8)</f>
        <v>0.00181391000000411</v>
      </c>
      <c r="Z8" s="0" t="n">
        <f aca="false">Y8^2</f>
        <v>3.29026948811491E-006</v>
      </c>
    </row>
    <row r="9" customFormat="false" ht="12.8" hidden="false" customHeight="false" outlineLevel="0" collapsed="false">
      <c r="A9" s="0" t="n">
        <v>0.70272108</v>
      </c>
      <c r="B9" s="0" t="n">
        <v>2.10816325</v>
      </c>
      <c r="C9" s="0" t="n">
        <v>5.6</v>
      </c>
      <c r="D9" s="0" t="n">
        <v>1.45</v>
      </c>
      <c r="E9" s="0" t="n">
        <v>1.24057392</v>
      </c>
      <c r="F9" s="0" t="n">
        <v>1.25663706</v>
      </c>
      <c r="G9" s="0" t="n">
        <v>0.06296374</v>
      </c>
      <c r="H9" s="1" t="n">
        <f aca="false">A9*0.529177249</f>
        <v>0.371864007928709</v>
      </c>
      <c r="I9" s="1" t="n">
        <f aca="false">B9*0.529177249</f>
        <v>1.1155920290779</v>
      </c>
      <c r="J9" s="1" t="n">
        <f aca="false">C9*0.529177249</f>
        <v>2.9633925944</v>
      </c>
      <c r="K9" s="1" t="n">
        <f aca="false">D9*0.529177249</f>
        <v>0.76730701105</v>
      </c>
      <c r="L9" s="1" t="n">
        <f aca="false">E9*180/3.14159265358979</f>
        <v>71.0796497900003</v>
      </c>
      <c r="M9" s="1" t="n">
        <f aca="false">F9*180/3.14159265358979</f>
        <v>71.9999999177281</v>
      </c>
      <c r="N9" s="1" t="n">
        <f aca="false">H9-0.5*K9*SIN(E9)*COS(F9)</f>
        <v>0.25971407567957</v>
      </c>
      <c r="O9" s="1" t="n">
        <f aca="false">I9-0.5*K9*SIN(E9)*SIN(F9)</f>
        <v>0.770430030585816</v>
      </c>
      <c r="P9" s="1" t="n">
        <f aca="false">J9-0.5*K9*COS(E9)</f>
        <v>2.83899163059712</v>
      </c>
      <c r="Q9" s="1" t="n">
        <f aca="false">H9+0.5*K9*SIN(E9)*COS(F9)</f>
        <v>0.484013940177848</v>
      </c>
      <c r="R9" s="1" t="n">
        <f aca="false">I9+0.5*K9*SIN(E9)*SIN(F9)</f>
        <v>1.46075402756998</v>
      </c>
      <c r="S9" s="1" t="n">
        <f aca="false">J9+0.5*K9*COS(E9)</f>
        <v>3.08779355820288</v>
      </c>
      <c r="T9" s="0" t="n">
        <v>32</v>
      </c>
      <c r="U9" s="2" t="n">
        <v>-48.494915</v>
      </c>
      <c r="V9" s="2" t="n">
        <v>-48.560305</v>
      </c>
      <c r="W9" s="0" t="n">
        <f aca="false">ABS(U9-V9)</f>
        <v>0.0653900000000007</v>
      </c>
      <c r="X9" s="0" t="n">
        <f aca="false">G9-W9</f>
        <v>-0.00242626000000072</v>
      </c>
      <c r="Y9" s="0" t="n">
        <f aca="false">ABS(G9-W9)</f>
        <v>0.00242626000000072</v>
      </c>
      <c r="Z9" s="0" t="n">
        <f aca="false">Y9^2</f>
        <v>5.8867375876035E-006</v>
      </c>
    </row>
    <row r="10" customFormat="false" ht="12.8" hidden="false" customHeight="false" outlineLevel="0" collapsed="false">
      <c r="A10" s="0" t="n">
        <v>2.81088433</v>
      </c>
      <c r="B10" s="0" t="n">
        <v>2.10816325</v>
      </c>
      <c r="C10" s="0" t="n">
        <v>7.5</v>
      </c>
      <c r="D10" s="0" t="n">
        <v>1.3</v>
      </c>
      <c r="E10" s="0" t="n">
        <v>0.25302242</v>
      </c>
      <c r="F10" s="0" t="n">
        <v>2.51327412</v>
      </c>
      <c r="G10" s="0" t="n">
        <v>0.07370242</v>
      </c>
      <c r="H10" s="1" t="n">
        <f aca="false">A10*0.529177249</f>
        <v>1.48745603700661</v>
      </c>
      <c r="I10" s="1" t="n">
        <f aca="false">B10*0.529177249</f>
        <v>1.1155920290779</v>
      </c>
      <c r="J10" s="1" t="n">
        <f aca="false">C10*0.529177249</f>
        <v>3.9688293675</v>
      </c>
      <c r="K10" s="1" t="n">
        <f aca="false">D10*0.529177249</f>
        <v>0.6879304237</v>
      </c>
      <c r="L10" s="1" t="n">
        <f aca="false">E10*180/3.14159265358979</f>
        <v>14.4971167881865</v>
      </c>
      <c r="M10" s="1" t="n">
        <f aca="false">F10*180/3.14159265358979</f>
        <v>143.999999835456</v>
      </c>
      <c r="N10" s="1" t="n">
        <f aca="false">H10-0.5*K10*SIN(E10)*COS(F10)</f>
        <v>1.55711665024584</v>
      </c>
      <c r="O10" s="1" t="n">
        <f aca="false">I10-0.5*K10*SIN(E10)*SIN(F10)</f>
        <v>1.06498063072701</v>
      </c>
      <c r="P10" s="1" t="n">
        <f aca="false">J10-0.5*K10*COS(E10)</f>
        <v>3.63581592590474</v>
      </c>
      <c r="Q10" s="1" t="n">
        <f aca="false">H10+0.5*K10*SIN(E10)*COS(F10)</f>
        <v>1.41779542376738</v>
      </c>
      <c r="R10" s="1" t="n">
        <f aca="false">I10+0.5*K10*SIN(E10)*SIN(F10)</f>
        <v>1.16620342742879</v>
      </c>
      <c r="S10" s="1" t="n">
        <f aca="false">J10+0.5*K10*COS(E10)</f>
        <v>4.30184280909526</v>
      </c>
      <c r="T10" s="0" t="n">
        <v>41</v>
      </c>
      <c r="U10" s="2" t="n">
        <v>-48.490512</v>
      </c>
      <c r="V10" s="2" t="n">
        <v>-48.560305</v>
      </c>
      <c r="W10" s="0" t="n">
        <f aca="false">ABS(U10-V10)</f>
        <v>0.0697929999999971</v>
      </c>
      <c r="X10" s="0" t="n">
        <f aca="false">G10-W10</f>
        <v>0.0039094200000029</v>
      </c>
      <c r="Y10" s="0" t="n">
        <f aca="false">ABS(G10-W10)</f>
        <v>0.0039094200000029</v>
      </c>
      <c r="Z10" s="0" t="n">
        <f aca="false">Y10^2</f>
        <v>1.52835647364227E-005</v>
      </c>
    </row>
    <row r="11" customFormat="false" ht="12.8" hidden="false" customHeight="false" outlineLevel="0" collapsed="false">
      <c r="A11" s="0" t="n">
        <v>0.70272108</v>
      </c>
      <c r="B11" s="0" t="n">
        <v>2.10816325</v>
      </c>
      <c r="C11" s="0" t="n">
        <v>5.5</v>
      </c>
      <c r="D11" s="0" t="n">
        <v>1.45</v>
      </c>
      <c r="E11" s="0" t="n">
        <v>1.57079633</v>
      </c>
      <c r="F11" s="0" t="n">
        <v>4.39822972</v>
      </c>
      <c r="G11" s="0" t="n">
        <v>0.07439014</v>
      </c>
      <c r="H11" s="1" t="n">
        <f aca="false">A11*0.529177249</f>
        <v>0.371864007928709</v>
      </c>
      <c r="I11" s="1" t="n">
        <f aca="false">B11*0.529177249</f>
        <v>1.1155920290779</v>
      </c>
      <c r="J11" s="1" t="n">
        <f aca="false">C11*0.529177249</f>
        <v>2.9104748695</v>
      </c>
      <c r="K11" s="1" t="n">
        <f aca="false">D11*0.529177249</f>
        <v>0.76730701105</v>
      </c>
      <c r="L11" s="1" t="n">
        <f aca="false">E11*180/3.14159265358979</f>
        <v>90.000000183639</v>
      </c>
      <c r="M11" s="1" t="n">
        <f aca="false">F11*180/3.14159265358979</f>
        <v>252.000000285006</v>
      </c>
      <c r="N11" s="1" t="n">
        <f aca="false">H11-0.5*K11*SIN(E11)*COS(F11)</f>
        <v>0.490419459272457</v>
      </c>
      <c r="O11" s="1" t="n">
        <f aca="false">I11-0.5*K11*SIN(E11)*SIN(F11)</f>
        <v>1.48046819609666</v>
      </c>
      <c r="P11" s="1" t="n">
        <f aca="false">J11-0.5*K11*COS(E11)</f>
        <v>2.91047487072965</v>
      </c>
      <c r="Q11" s="1" t="n">
        <f aca="false">H11+0.5*K11*SIN(E11)*COS(F11)</f>
        <v>0.253308556584961</v>
      </c>
      <c r="R11" s="1" t="n">
        <f aca="false">I11+0.5*K11*SIN(E11)*SIN(F11)</f>
        <v>0.75071586205914</v>
      </c>
      <c r="S11" s="1" t="n">
        <f aca="false">J11+0.5*K11*COS(E11)</f>
        <v>2.91047486827035</v>
      </c>
      <c r="T11" s="0" t="n">
        <v>44</v>
      </c>
      <c r="U11" s="2" t="n">
        <v>-48.485928</v>
      </c>
      <c r="V11" s="2" t="n">
        <v>-48.560305</v>
      </c>
      <c r="W11" s="0" t="n">
        <f aca="false">ABS(U11-V11)</f>
        <v>0.0743769999999984</v>
      </c>
      <c r="X11" s="0" t="n">
        <f aca="false">G11-W11</f>
        <v>1.31400000016463E-005</v>
      </c>
      <c r="Y11" s="0" t="n">
        <f aca="false">ABS(G11-W11)</f>
        <v>1.31400000016463E-005</v>
      </c>
      <c r="Z11" s="0" t="n">
        <f aca="false">Y11^2</f>
        <v>1.72659600043264E-010</v>
      </c>
    </row>
    <row r="12" customFormat="false" ht="12.8" hidden="false" customHeight="false" outlineLevel="0" collapsed="false">
      <c r="A12" s="0" t="n">
        <v>2.10816325</v>
      </c>
      <c r="B12" s="0" t="n">
        <v>0</v>
      </c>
      <c r="C12" s="0" t="n">
        <v>7</v>
      </c>
      <c r="D12" s="0" t="n">
        <v>1.3</v>
      </c>
      <c r="E12" s="0" t="n">
        <v>0.25302242</v>
      </c>
      <c r="F12" s="0" t="n">
        <v>2.51327412</v>
      </c>
      <c r="G12" s="0" t="n">
        <v>0.07625885</v>
      </c>
      <c r="H12" s="1" t="n">
        <f aca="false">A12*0.529177249</f>
        <v>1.1155920290779</v>
      </c>
      <c r="I12" s="1" t="n">
        <f aca="false">B12*0.529177249</f>
        <v>0</v>
      </c>
      <c r="J12" s="1" t="n">
        <f aca="false">C12*0.529177249</f>
        <v>3.704240743</v>
      </c>
      <c r="K12" s="1" t="n">
        <f aca="false">D12*0.529177249</f>
        <v>0.6879304237</v>
      </c>
      <c r="L12" s="1" t="n">
        <f aca="false">E12*180/3.14159265358979</f>
        <v>14.4971167881865</v>
      </c>
      <c r="M12" s="1" t="n">
        <f aca="false">F12*180/3.14159265358979</f>
        <v>143.999999835456</v>
      </c>
      <c r="N12" s="1" t="n">
        <f aca="false">H12-0.5*K12*SIN(E12)*COS(F12)</f>
        <v>1.18525264231713</v>
      </c>
      <c r="O12" s="1" t="n">
        <f aca="false">I12-0.5*K12*SIN(E12)*SIN(F12)</f>
        <v>-0.0506113983508886</v>
      </c>
      <c r="P12" s="1" t="n">
        <f aca="false">J12-0.5*K12*COS(E12)</f>
        <v>3.37122730140474</v>
      </c>
      <c r="Q12" s="1" t="n">
        <f aca="false">H12+0.5*K12*SIN(E12)*COS(F12)</f>
        <v>1.04593141583867</v>
      </c>
      <c r="R12" s="1" t="n">
        <f aca="false">I12+0.5*K12*SIN(E12)*SIN(F12)</f>
        <v>0.0506113983508886</v>
      </c>
      <c r="S12" s="1" t="n">
        <f aca="false">J12+0.5*K12*COS(E12)</f>
        <v>4.03725418459526</v>
      </c>
      <c r="T12" s="0" t="n">
        <v>56</v>
      </c>
      <c r="U12" s="2" t="n">
        <v>-48.486492</v>
      </c>
      <c r="V12" s="2" t="n">
        <v>-48.560305</v>
      </c>
      <c r="W12" s="0" t="n">
        <f aca="false">ABS(U12-V12)</f>
        <v>0.0738129999999941</v>
      </c>
      <c r="X12" s="0" t="n">
        <f aca="false">G12-W12</f>
        <v>0.00244585000000587</v>
      </c>
      <c r="Y12" s="0" t="n">
        <f aca="false">ABS(G12-W12)</f>
        <v>0.00244585000000587</v>
      </c>
      <c r="Z12" s="0" t="n">
        <f aca="false">Y12^2</f>
        <v>5.98218222252871E-006</v>
      </c>
    </row>
    <row r="13" customFormat="false" ht="12.8" hidden="false" customHeight="false" outlineLevel="0" collapsed="false">
      <c r="A13" s="0" t="n">
        <v>3.51360542</v>
      </c>
      <c r="B13" s="0" t="n">
        <v>1.40544217</v>
      </c>
      <c r="C13" s="0" t="n">
        <v>6.8</v>
      </c>
      <c r="D13" s="0" t="n">
        <v>1.3</v>
      </c>
      <c r="E13" s="0" t="n">
        <v>0.25302242</v>
      </c>
      <c r="F13" s="0" t="n">
        <v>1.88495559</v>
      </c>
      <c r="G13" s="0" t="n">
        <v>0.08001115</v>
      </c>
      <c r="H13" s="1" t="n">
        <f aca="false">A13*0.529177249</f>
        <v>1.85932005022709</v>
      </c>
      <c r="I13" s="1" t="n">
        <f aca="false">B13*0.529177249</f>
        <v>0.74372802114919</v>
      </c>
      <c r="J13" s="1" t="n">
        <f aca="false">C13*0.529177249</f>
        <v>3.5984052932</v>
      </c>
      <c r="K13" s="1" t="n">
        <f aca="false">D13*0.529177249</f>
        <v>0.6879304237</v>
      </c>
      <c r="L13" s="1" t="n">
        <f aca="false">E13*180/3.14159265358979</f>
        <v>14.4971167881865</v>
      </c>
      <c r="M13" s="1" t="n">
        <f aca="false">F13*180/3.14159265358979</f>
        <v>107.999999876592</v>
      </c>
      <c r="N13" s="1" t="n">
        <f aca="false">H13-0.5*K13*SIN(E13)*COS(F13)</f>
        <v>1.88592803668645</v>
      </c>
      <c r="O13" s="1" t="n">
        <f aca="false">I13-0.5*K13*SIN(E13)*SIN(F13)</f>
        <v>0.661837058665676</v>
      </c>
      <c r="P13" s="1" t="n">
        <f aca="false">J13-0.5*K13*COS(E13)</f>
        <v>3.26539185160474</v>
      </c>
      <c r="Q13" s="1" t="n">
        <f aca="false">H13+0.5*K13*SIN(E13)*COS(F13)</f>
        <v>1.83271206376773</v>
      </c>
      <c r="R13" s="1" t="n">
        <f aca="false">I13+0.5*K13*SIN(E13)*SIN(F13)</f>
        <v>0.825618983632705</v>
      </c>
      <c r="S13" s="1" t="n">
        <f aca="false">J13+0.5*K13*COS(E13)</f>
        <v>3.93141873479526</v>
      </c>
      <c r="T13" s="0" t="n">
        <v>57</v>
      </c>
      <c r="U13" s="2" t="n">
        <v>-48.483622</v>
      </c>
      <c r="V13" s="2" t="n">
        <v>-48.560305</v>
      </c>
      <c r="W13" s="0" t="n">
        <f aca="false">ABS(U13-V13)</f>
        <v>0.0766830000000027</v>
      </c>
      <c r="X13" s="0" t="n">
        <f aca="false">G13-W13</f>
        <v>0.00332814999999728</v>
      </c>
      <c r="Y13" s="0" t="n">
        <f aca="false">ABS(G13-W13)</f>
        <v>0.00332814999999728</v>
      </c>
      <c r="Z13" s="0" t="n">
        <f aca="false">Y13^2</f>
        <v>1.10765824224819E-005</v>
      </c>
    </row>
    <row r="14" customFormat="false" ht="12.8" hidden="false" customHeight="false" outlineLevel="0" collapsed="false">
      <c r="A14" s="0" t="n">
        <v>0.70272108</v>
      </c>
      <c r="B14" s="0" t="n">
        <v>3.51360542</v>
      </c>
      <c r="C14" s="0" t="n">
        <v>6.8</v>
      </c>
      <c r="D14" s="0" t="n">
        <v>1.3</v>
      </c>
      <c r="E14" s="0" t="n">
        <v>0.25302242</v>
      </c>
      <c r="F14" s="0" t="n">
        <v>3.14159265</v>
      </c>
      <c r="G14" s="0" t="n">
        <v>0.08060629</v>
      </c>
      <c r="H14" s="1" t="n">
        <f aca="false">A14*0.529177249</f>
        <v>0.371864007928709</v>
      </c>
      <c r="I14" s="1" t="n">
        <f aca="false">B14*0.529177249</f>
        <v>1.85932005022709</v>
      </c>
      <c r="J14" s="1" t="n">
        <f aca="false">C14*0.529177249</f>
        <v>3.5984052932</v>
      </c>
      <c r="K14" s="1" t="n">
        <f aca="false">D14*0.529177249</f>
        <v>0.6879304237</v>
      </c>
      <c r="L14" s="1" t="n">
        <f aca="false">E14*180/3.14159265358979</f>
        <v>14.4971167881865</v>
      </c>
      <c r="M14" s="1" t="n">
        <f aca="false">F14*180/3.14159265358979</f>
        <v>179.99999979432</v>
      </c>
      <c r="N14" s="1" t="n">
        <f aca="false">H14-0.5*K14*SIN(E14)*COS(F14)</f>
        <v>0.457969261426378</v>
      </c>
      <c r="O14" s="1" t="n">
        <f aca="false">I14-0.5*K14*SIN(E14)*SIN(F14)</f>
        <v>1.85932004991799</v>
      </c>
      <c r="P14" s="1" t="n">
        <f aca="false">J14-0.5*K14*COS(E14)</f>
        <v>3.26539185160474</v>
      </c>
      <c r="Q14" s="1" t="n">
        <f aca="false">H14+0.5*K14*SIN(E14)*COS(F14)</f>
        <v>0.28575875443104</v>
      </c>
      <c r="R14" s="1" t="n">
        <f aca="false">I14+0.5*K14*SIN(E14)*SIN(F14)</f>
        <v>1.85932005053619</v>
      </c>
      <c r="S14" s="1" t="n">
        <f aca="false">J14+0.5*K14*COS(E14)</f>
        <v>3.93141873479526</v>
      </c>
      <c r="T14" s="0" t="n">
        <v>58</v>
      </c>
      <c r="U14" s="2" t="n">
        <v>-48.483603</v>
      </c>
      <c r="V14" s="2" t="n">
        <v>-48.560305</v>
      </c>
      <c r="W14" s="0" t="n">
        <f aca="false">ABS(U14-V14)</f>
        <v>0.0767019999999974</v>
      </c>
      <c r="X14" s="0" t="n">
        <f aca="false">G14-W14</f>
        <v>0.00390429000000261</v>
      </c>
      <c r="Y14" s="0" t="n">
        <f aca="false">ABS(G14-W14)</f>
        <v>0.00390429000000261</v>
      </c>
      <c r="Z14" s="0" t="n">
        <f aca="false">Y14^2</f>
        <v>1.52434804041204E-005</v>
      </c>
    </row>
    <row r="15" customFormat="false" ht="12.8" hidden="false" customHeight="false" outlineLevel="0" collapsed="false">
      <c r="A15" s="0" t="n">
        <v>1.40544217</v>
      </c>
      <c r="B15" s="0" t="n">
        <v>3.51360542</v>
      </c>
      <c r="C15" s="0" t="n">
        <v>6.5</v>
      </c>
      <c r="D15" s="0" t="n">
        <v>1.3</v>
      </c>
      <c r="E15" s="0" t="n">
        <v>0.58078698</v>
      </c>
      <c r="F15" s="0" t="n">
        <v>0</v>
      </c>
      <c r="G15" s="0" t="n">
        <v>0.08661053</v>
      </c>
      <c r="H15" s="1" t="n">
        <f aca="false">A15*0.529177249</f>
        <v>0.74372802114919</v>
      </c>
      <c r="I15" s="1" t="n">
        <f aca="false">B15*0.529177249</f>
        <v>1.85932005022709</v>
      </c>
      <c r="J15" s="1" t="n">
        <f aca="false">C15*0.529177249</f>
        <v>3.4396521185</v>
      </c>
      <c r="K15" s="1" t="n">
        <f aca="false">D15*0.529177249</f>
        <v>0.6879304237</v>
      </c>
      <c r="L15" s="1" t="n">
        <f aca="false">E15*180/3.14159265358979</f>
        <v>33.276642750149</v>
      </c>
      <c r="M15" s="1" t="n">
        <f aca="false">F15*180/3.14159265358979</f>
        <v>0</v>
      </c>
      <c r="N15" s="1" t="n">
        <f aca="false">H15-0.5*K15*SIN(E15)*COS(F15)</f>
        <v>0.555000484822894</v>
      </c>
      <c r="O15" s="1" t="n">
        <f aca="false">I15-0.5*K15*SIN(E15)*SIN(F15)</f>
        <v>1.85932005022709</v>
      </c>
      <c r="P15" s="1" t="n">
        <f aca="false">J15-0.5*K15*COS(E15)</f>
        <v>3.15208650164843</v>
      </c>
      <c r="Q15" s="1" t="n">
        <f aca="false">H15+0.5*K15*SIN(E15)*COS(F15)</f>
        <v>0.932455557475487</v>
      </c>
      <c r="R15" s="1" t="n">
        <f aca="false">I15+0.5*K15*SIN(E15)*SIN(F15)</f>
        <v>1.85932005022709</v>
      </c>
      <c r="S15" s="1" t="n">
        <f aca="false">J15+0.5*K15*COS(E15)</f>
        <v>3.72721773535157</v>
      </c>
      <c r="T15" s="0" t="n">
        <v>59</v>
      </c>
      <c r="U15" s="2" t="n">
        <v>-48.476851</v>
      </c>
      <c r="V15" s="2" t="n">
        <v>-48.560305</v>
      </c>
      <c r="W15" s="0" t="n">
        <f aca="false">ABS(U15-V15)</f>
        <v>0.0834540000000033</v>
      </c>
      <c r="X15" s="0" t="n">
        <f aca="false">G15-W15</f>
        <v>0.00315652999999676</v>
      </c>
      <c r="Y15" s="0" t="n">
        <f aca="false">ABS(G15-W15)</f>
        <v>0.00315652999999676</v>
      </c>
      <c r="Z15" s="0" t="n">
        <f aca="false">Y15^2</f>
        <v>9.96368164087953E-006</v>
      </c>
    </row>
    <row r="16" customFormat="false" ht="12.8" hidden="false" customHeight="false" outlineLevel="0" collapsed="false">
      <c r="A16" s="0" t="n">
        <v>0.70272108</v>
      </c>
      <c r="B16" s="0" t="n">
        <v>2.10816325</v>
      </c>
      <c r="C16" s="0" t="n">
        <v>6.5</v>
      </c>
      <c r="D16" s="0" t="n">
        <v>1.3</v>
      </c>
      <c r="E16" s="0" t="n">
        <v>0.58078698</v>
      </c>
      <c r="F16" s="0" t="n">
        <v>0.62831853</v>
      </c>
      <c r="G16" s="0" t="n">
        <v>0.08765465</v>
      </c>
      <c r="H16" s="1" t="n">
        <f aca="false">A16*0.529177249</f>
        <v>0.371864007928709</v>
      </c>
      <c r="I16" s="1" t="n">
        <f aca="false">B16*0.529177249</f>
        <v>1.1155920290779</v>
      </c>
      <c r="J16" s="1" t="n">
        <f aca="false">C16*0.529177249</f>
        <v>3.4396521185</v>
      </c>
      <c r="K16" s="1" t="n">
        <f aca="false">D16*0.529177249</f>
        <v>0.6879304237</v>
      </c>
      <c r="L16" s="1" t="n">
        <f aca="false">E16*180/3.14159265358979</f>
        <v>33.276642750149</v>
      </c>
      <c r="M16" s="1" t="n">
        <f aca="false">F16*180/3.14159265358979</f>
        <v>35.999999958864</v>
      </c>
      <c r="N16" s="1" t="n">
        <f aca="false">H16-0.5*K16*SIN(E16)*COS(F16)</f>
        <v>0.219180223654576</v>
      </c>
      <c r="O16" s="1" t="n">
        <f aca="false">I16-0.5*K16*SIN(E16)*SIN(F16)</f>
        <v>1.00466076663343</v>
      </c>
      <c r="P16" s="1" t="n">
        <f aca="false">J16-0.5*K16*COS(E16)</f>
        <v>3.15208650164843</v>
      </c>
      <c r="Q16" s="1" t="n">
        <f aca="false">H16+0.5*K16*SIN(E16)*COS(F16)</f>
        <v>0.524547792202842</v>
      </c>
      <c r="R16" s="1" t="n">
        <f aca="false">I16+0.5*K16*SIN(E16)*SIN(F16)</f>
        <v>1.22652329152237</v>
      </c>
      <c r="S16" s="1" t="n">
        <f aca="false">J16+0.5*K16*COS(E16)</f>
        <v>3.72721773535157</v>
      </c>
      <c r="T16" s="0" t="n">
        <v>60</v>
      </c>
      <c r="U16" s="2" t="n">
        <v>-48.475726</v>
      </c>
      <c r="V16" s="2" t="n">
        <v>-48.560305</v>
      </c>
      <c r="W16" s="0" t="n">
        <f aca="false">ABS(U16-V16)</f>
        <v>0.084578999999998</v>
      </c>
      <c r="X16" s="0" t="n">
        <f aca="false">G16-W16</f>
        <v>0.00307565000000204</v>
      </c>
      <c r="Y16" s="0" t="n">
        <f aca="false">ABS(G16-W16)</f>
        <v>0.00307565000000204</v>
      </c>
      <c r="Z16" s="0" t="n">
        <f aca="false">Y16^2</f>
        <v>9.45962292251255E-006</v>
      </c>
    </row>
    <row r="17" customFormat="false" ht="12.8" hidden="false" customHeight="false" outlineLevel="0" collapsed="false">
      <c r="A17" s="0" t="n">
        <v>0</v>
      </c>
      <c r="B17" s="0" t="n">
        <v>3.51360542</v>
      </c>
      <c r="C17" s="0" t="n">
        <v>6.4</v>
      </c>
      <c r="D17" s="0" t="n">
        <v>1.3</v>
      </c>
      <c r="E17" s="0" t="n">
        <v>0.91047403</v>
      </c>
      <c r="F17" s="0" t="n">
        <v>2.51327412</v>
      </c>
      <c r="G17" s="0" t="n">
        <v>0.08792975</v>
      </c>
      <c r="H17" s="1" t="n">
        <f aca="false">A17*0.529177249</f>
        <v>0</v>
      </c>
      <c r="I17" s="1" t="n">
        <f aca="false">B17*0.529177249</f>
        <v>1.85932005022709</v>
      </c>
      <c r="J17" s="1" t="n">
        <f aca="false">C17*0.529177249</f>
        <v>3.3867343936</v>
      </c>
      <c r="K17" s="1" t="n">
        <f aca="false">D17*0.529177249</f>
        <v>0.6879304237</v>
      </c>
      <c r="L17" s="1" t="n">
        <f aca="false">E17*180/3.14159265358979</f>
        <v>52.1663192752676</v>
      </c>
      <c r="M17" s="1" t="n">
        <f aca="false">F17*180/3.14159265358979</f>
        <v>143.999999835456</v>
      </c>
      <c r="N17" s="1" t="n">
        <f aca="false">H17-0.5*K17*SIN(E17)*COS(F17)</f>
        <v>0.21977906238369</v>
      </c>
      <c r="O17" s="1" t="n">
        <f aca="false">I17-0.5*K17*SIN(E17)*SIN(F17)</f>
        <v>1.69964121367586</v>
      </c>
      <c r="P17" s="1" t="n">
        <f aca="false">J17-0.5*K17*COS(E17)</f>
        <v>3.17575595901863</v>
      </c>
      <c r="Q17" s="1" t="n">
        <f aca="false">H17+0.5*K17*SIN(E17)*COS(F17)</f>
        <v>-0.21977906238369</v>
      </c>
      <c r="R17" s="1" t="n">
        <f aca="false">I17+0.5*K17*SIN(E17)*SIN(F17)</f>
        <v>2.01899888677832</v>
      </c>
      <c r="S17" s="1" t="n">
        <f aca="false">J17+0.5*K17*COS(E17)</f>
        <v>3.59771282818137</v>
      </c>
      <c r="T17" s="0" t="n">
        <v>61</v>
      </c>
      <c r="U17" s="2" t="n">
        <v>-48.471914</v>
      </c>
      <c r="V17" s="2" t="n">
        <v>-48.560305</v>
      </c>
      <c r="W17" s="0" t="n">
        <f aca="false">ABS(U17-V17)</f>
        <v>0.0883910000000014</v>
      </c>
      <c r="X17" s="0" t="n">
        <f aca="false">G17-W17</f>
        <v>-0.00046125000000144</v>
      </c>
      <c r="Y17" s="0" t="n">
        <f aca="false">ABS(G17-W17)</f>
        <v>0.00046125000000144</v>
      </c>
      <c r="Z17" s="0" t="n">
        <f aca="false">Y17^2</f>
        <v>2.12751562501328E-007</v>
      </c>
    </row>
    <row r="18" customFormat="false" ht="12.8" hidden="false" customHeight="false" outlineLevel="0" collapsed="false">
      <c r="A18" s="0" t="n">
        <v>0</v>
      </c>
      <c r="B18" s="0" t="n">
        <v>4.91904759</v>
      </c>
      <c r="C18" s="0" t="n">
        <v>6</v>
      </c>
      <c r="D18" s="0" t="n">
        <v>1.3</v>
      </c>
      <c r="E18" s="0" t="n">
        <v>1.57079633</v>
      </c>
      <c r="F18" s="0" t="n">
        <v>1.88495559</v>
      </c>
      <c r="G18" s="0" t="n">
        <v>0.10689973</v>
      </c>
      <c r="H18" s="1" t="n">
        <f aca="false">A18*0.529177249</f>
        <v>0</v>
      </c>
      <c r="I18" s="1" t="n">
        <f aca="false">B18*0.529177249</f>
        <v>2.60304807137628</v>
      </c>
      <c r="J18" s="1" t="n">
        <f aca="false">C18*0.529177249</f>
        <v>3.175063494</v>
      </c>
      <c r="K18" s="1" t="n">
        <f aca="false">D18*0.529177249</f>
        <v>0.6879304237</v>
      </c>
      <c r="L18" s="1" t="n">
        <f aca="false">E18*180/3.14159265358979</f>
        <v>90.000000183639</v>
      </c>
      <c r="M18" s="1" t="n">
        <f aca="false">F18*180/3.14159265358979</f>
        <v>107.999999876592</v>
      </c>
      <c r="N18" s="1" t="n">
        <f aca="false">H18-0.5*K18*SIN(E18)*COS(F18)</f>
        <v>0.106291095230831</v>
      </c>
      <c r="O18" s="1" t="n">
        <f aca="false">I18-0.5*K18*SIN(E18)*SIN(F18)</f>
        <v>2.27591771503856</v>
      </c>
      <c r="P18" s="1" t="n">
        <f aca="false">J18-0.5*K18*COS(E18)</f>
        <v>3.17506349510244</v>
      </c>
      <c r="Q18" s="1" t="n">
        <f aca="false">H18+0.5*K18*SIN(E18)*COS(F18)</f>
        <v>-0.106291095230831</v>
      </c>
      <c r="R18" s="1" t="n">
        <f aca="false">I18+0.5*K18*SIN(E18)*SIN(F18)</f>
        <v>2.930178427714</v>
      </c>
      <c r="S18" s="1" t="n">
        <f aca="false">J18+0.5*K18*COS(E18)</f>
        <v>3.17506349289756</v>
      </c>
      <c r="T18" s="0" t="n">
        <v>62</v>
      </c>
      <c r="U18" s="2" t="n">
        <v>-48.45375</v>
      </c>
      <c r="V18" s="2" t="n">
        <v>-48.560305</v>
      </c>
      <c r="W18" s="0" t="n">
        <f aca="false">ABS(U18-V18)</f>
        <v>0.106555</v>
      </c>
      <c r="X18" s="0" t="n">
        <f aca="false">G18-W18</f>
        <v>0.000344729999999821</v>
      </c>
      <c r="Y18" s="0" t="n">
        <f aca="false">ABS(G18-W18)</f>
        <v>0.000344729999999821</v>
      </c>
      <c r="Z18" s="0" t="n">
        <f aca="false">Y18^2</f>
        <v>1.18838772899877E-007</v>
      </c>
    </row>
    <row r="19" customFormat="false" ht="12.8" hidden="false" customHeight="false" outlineLevel="0" collapsed="false">
      <c r="A19" s="0" t="n">
        <v>1.40544217</v>
      </c>
      <c r="B19" s="0" t="n">
        <v>0</v>
      </c>
      <c r="C19" s="0" t="n">
        <v>5.9</v>
      </c>
      <c r="D19" s="0" t="n">
        <v>1.3</v>
      </c>
      <c r="E19" s="0" t="n">
        <v>0.25302242</v>
      </c>
      <c r="F19" s="0" t="n">
        <v>1.88495559</v>
      </c>
      <c r="G19" s="0" t="n">
        <v>0.10859643</v>
      </c>
      <c r="H19" s="1" t="n">
        <f aca="false">A19*0.529177249</f>
        <v>0.74372802114919</v>
      </c>
      <c r="I19" s="1" t="n">
        <f aca="false">B19*0.529177249</f>
        <v>0</v>
      </c>
      <c r="J19" s="1" t="n">
        <f aca="false">C19*0.529177249</f>
        <v>3.1221457691</v>
      </c>
      <c r="K19" s="1" t="n">
        <f aca="false">D19*0.529177249</f>
        <v>0.6879304237</v>
      </c>
      <c r="L19" s="1" t="n">
        <f aca="false">E19*180/3.14159265358979</f>
        <v>14.4971167881865</v>
      </c>
      <c r="M19" s="1" t="n">
        <f aca="false">F19*180/3.14159265358979</f>
        <v>107.999999876592</v>
      </c>
      <c r="N19" s="1" t="n">
        <f aca="false">H19-0.5*K19*SIN(E19)*COS(F19)</f>
        <v>0.77033600760855</v>
      </c>
      <c r="O19" s="1" t="n">
        <f aca="false">I19-0.5*K19*SIN(E19)*SIN(F19)</f>
        <v>-0.0818909624835147</v>
      </c>
      <c r="P19" s="1" t="n">
        <f aca="false">J19-0.5*K19*COS(E19)</f>
        <v>2.78913232750474</v>
      </c>
      <c r="Q19" s="1" t="n">
        <f aca="false">H19+0.5*K19*SIN(E19)*COS(F19)</f>
        <v>0.717120034689831</v>
      </c>
      <c r="R19" s="1" t="n">
        <f aca="false">I19+0.5*K19*SIN(E19)*SIN(F19)</f>
        <v>0.0818909624835147</v>
      </c>
      <c r="S19" s="1" t="n">
        <f aca="false">J19+0.5*K19*COS(E19)</f>
        <v>3.45515921069526</v>
      </c>
      <c r="T19" s="0" t="n">
        <v>63</v>
      </c>
      <c r="U19" s="2" t="n">
        <v>-48.453867</v>
      </c>
      <c r="V19" s="2" t="n">
        <v>-48.560305</v>
      </c>
      <c r="W19" s="0" t="n">
        <f aca="false">ABS(U19-V19)</f>
        <v>0.106437999999997</v>
      </c>
      <c r="X19" s="0" t="n">
        <f aca="false">G19-W19</f>
        <v>0.00215843000000286</v>
      </c>
      <c r="Y19" s="0" t="n">
        <f aca="false">ABS(G19-W19)</f>
        <v>0.00215843000000286</v>
      </c>
      <c r="Z19" s="0" t="n">
        <f aca="false">Y19^2</f>
        <v>4.65882006491235E-006</v>
      </c>
    </row>
    <row r="20" customFormat="false" ht="12.8" hidden="false" customHeight="false" outlineLevel="0" collapsed="false">
      <c r="A20" s="0" t="n">
        <v>2.81088433</v>
      </c>
      <c r="B20" s="0" t="n">
        <v>4.2163265</v>
      </c>
      <c r="C20" s="0" t="n">
        <v>4.9</v>
      </c>
      <c r="D20" s="0" t="n">
        <v>1.45</v>
      </c>
      <c r="E20" s="0" t="n">
        <v>0.58078698</v>
      </c>
      <c r="F20" s="0" t="n">
        <v>1.88495559</v>
      </c>
      <c r="G20" s="0" t="n">
        <v>0.12686601</v>
      </c>
      <c r="H20" s="1" t="n">
        <f aca="false">A20*0.529177249</f>
        <v>1.48745603700661</v>
      </c>
      <c r="I20" s="1" t="n">
        <f aca="false">B20*0.529177249</f>
        <v>2.2311840581558</v>
      </c>
      <c r="J20" s="1" t="n">
        <f aca="false">C20*0.529177249</f>
        <v>2.5929685201</v>
      </c>
      <c r="K20" s="1" t="n">
        <f aca="false">D20*0.529177249</f>
        <v>0.76730701105</v>
      </c>
      <c r="L20" s="1" t="n">
        <f aca="false">E20*180/3.14159265358979</f>
        <v>33.276642750149</v>
      </c>
      <c r="M20" s="1" t="n">
        <f aca="false">F20*180/3.14159265358979</f>
        <v>107.999999876592</v>
      </c>
      <c r="N20" s="1" t="n">
        <f aca="false">H20-0.5*K20*SIN(E20)*COS(F20)</f>
        <v>1.55250528522574</v>
      </c>
      <c r="O20" s="1" t="n">
        <f aca="false">I20-0.5*K20*SIN(E20)*SIN(F20)</f>
        <v>2.03098305633891</v>
      </c>
      <c r="P20" s="1" t="n">
        <f aca="false">J20-0.5*K20*COS(E20)</f>
        <v>2.27222225515018</v>
      </c>
      <c r="Q20" s="1" t="n">
        <f aca="false">H20+0.5*K20*SIN(E20)*COS(F20)</f>
        <v>1.42240678878747</v>
      </c>
      <c r="R20" s="1" t="n">
        <f aca="false">I20+0.5*K20*SIN(E20)*SIN(F20)</f>
        <v>2.43138505997268</v>
      </c>
      <c r="S20" s="1" t="n">
        <f aca="false">J20+0.5*K20*COS(E20)</f>
        <v>2.91371478504982</v>
      </c>
      <c r="T20" s="0" t="n">
        <v>64</v>
      </c>
      <c r="U20" s="2" t="n">
        <v>-48.439841</v>
      </c>
      <c r="V20" s="2" t="n">
        <v>-48.560305</v>
      </c>
      <c r="W20" s="0" t="n">
        <f aca="false">ABS(U20-V20)</f>
        <v>0.120463999999998</v>
      </c>
      <c r="X20" s="0" t="n">
        <f aca="false">G20-W20</f>
        <v>0.00640201000000165</v>
      </c>
      <c r="Y20" s="0" t="n">
        <f aca="false">ABS(G20-W20)</f>
        <v>0.00640201000000165</v>
      </c>
      <c r="Z20" s="0" t="n">
        <f aca="false">Y20^2</f>
        <v>4.09857320401211E-005</v>
      </c>
    </row>
    <row r="21" customFormat="false" ht="12.8" hidden="false" customHeight="false" outlineLevel="0" collapsed="false">
      <c r="A21" s="0" t="n">
        <v>2.10816325</v>
      </c>
      <c r="B21" s="0" t="n">
        <v>0</v>
      </c>
      <c r="C21" s="0" t="n">
        <v>5.5</v>
      </c>
      <c r="D21" s="0" t="n">
        <v>1.3</v>
      </c>
      <c r="E21" s="0" t="n">
        <v>0.25302242</v>
      </c>
      <c r="F21" s="0" t="n">
        <v>3.76991118</v>
      </c>
      <c r="G21" s="0" t="n">
        <v>0.13346687</v>
      </c>
      <c r="H21" s="1" t="n">
        <f aca="false">A21*0.529177249</f>
        <v>1.1155920290779</v>
      </c>
      <c r="I21" s="1" t="n">
        <f aca="false">B21*0.529177249</f>
        <v>0</v>
      </c>
      <c r="J21" s="1" t="n">
        <f aca="false">C21*0.529177249</f>
        <v>2.9104748695</v>
      </c>
      <c r="K21" s="1" t="n">
        <f aca="false">D21*0.529177249</f>
        <v>0.6879304237</v>
      </c>
      <c r="L21" s="1" t="n">
        <f aca="false">E21*180/3.14159265358979</f>
        <v>14.4971167881865</v>
      </c>
      <c r="M21" s="1" t="n">
        <f aca="false">F21*180/3.14159265358979</f>
        <v>215.999999753184</v>
      </c>
      <c r="N21" s="1" t="n">
        <f aca="false">H21-0.5*K21*SIN(E21)*COS(F21)</f>
        <v>1.1852526426805</v>
      </c>
      <c r="O21" s="1" t="n">
        <f aca="false">I21-0.5*K21*SIN(E21)*SIN(F21)</f>
        <v>0.0506113978507543</v>
      </c>
      <c r="P21" s="1" t="n">
        <f aca="false">J21-0.5*K21*COS(E21)</f>
        <v>2.57746142790474</v>
      </c>
      <c r="Q21" s="1" t="n">
        <f aca="false">H21+0.5*K21*SIN(E21)*COS(F21)</f>
        <v>1.0459314154753</v>
      </c>
      <c r="R21" s="1" t="n">
        <f aca="false">I21+0.5*K21*SIN(E21)*SIN(F21)</f>
        <v>-0.0506113978507543</v>
      </c>
      <c r="S21" s="1" t="n">
        <f aca="false">J21+0.5*K21*COS(E21)</f>
        <v>3.24348831109526</v>
      </c>
      <c r="T21" s="0" t="n">
        <v>71</v>
      </c>
      <c r="U21" s="2" t="n">
        <v>-48.42836</v>
      </c>
      <c r="V21" s="2" t="n">
        <v>-48.560305</v>
      </c>
      <c r="W21" s="0" t="n">
        <f aca="false">ABS(U21-V21)</f>
        <v>0.131944999999995</v>
      </c>
      <c r="X21" s="0" t="n">
        <f aca="false">G21-W21</f>
        <v>0.00152187000000537</v>
      </c>
      <c r="Y21" s="0" t="n">
        <f aca="false">ABS(G21-W21)</f>
        <v>0.00152187000000537</v>
      </c>
      <c r="Z21" s="0" t="n">
        <f aca="false">Y21^2</f>
        <v>2.31608829691633E-006</v>
      </c>
    </row>
    <row r="22" customFormat="false" ht="12.8" hidden="false" customHeight="false" outlineLevel="0" collapsed="false">
      <c r="A22" s="0" t="n">
        <v>2.10816325</v>
      </c>
      <c r="B22" s="0" t="n">
        <v>0</v>
      </c>
      <c r="C22" s="0" t="n">
        <v>6.7</v>
      </c>
      <c r="D22" s="0" t="n">
        <v>1.6</v>
      </c>
      <c r="E22" s="0" t="n">
        <v>0.58078698</v>
      </c>
      <c r="F22" s="0" t="n">
        <v>5.65486678</v>
      </c>
      <c r="G22" s="0" t="n">
        <v>0.13805124</v>
      </c>
      <c r="H22" s="1" t="n">
        <f aca="false">A22*0.529177249</f>
        <v>1.1155920290779</v>
      </c>
      <c r="I22" s="1" t="n">
        <f aca="false">B22*0.529177249</f>
        <v>0</v>
      </c>
      <c r="J22" s="1" t="n">
        <f aca="false">C22*0.529177249</f>
        <v>3.5454875683</v>
      </c>
      <c r="K22" s="1" t="n">
        <f aca="false">D22*0.529177249</f>
        <v>0.8466835984</v>
      </c>
      <c r="L22" s="1" t="n">
        <f aca="false">E22*180/3.14159265358979</f>
        <v>33.276642750149</v>
      </c>
      <c r="M22" s="1" t="n">
        <f aca="false">F22*180/3.14159265358979</f>
        <v>324.000000202734</v>
      </c>
      <c r="N22" s="1" t="n">
        <f aca="false">H22-0.5*K22*SIN(E22)*COS(F22)</f>
        <v>0.927673524970816</v>
      </c>
      <c r="O22" s="1" t="n">
        <f aca="false">I22-0.5*K22*SIN(E22)*SIN(F22)</f>
        <v>0.13653078401703</v>
      </c>
      <c r="P22" s="1" t="n">
        <f aca="false">J22-0.5*K22*COS(E22)</f>
        <v>3.19156065525192</v>
      </c>
      <c r="Q22" s="1" t="n">
        <f aca="false">H22+0.5*K22*SIN(E22)*COS(F22)</f>
        <v>1.30351053318498</v>
      </c>
      <c r="R22" s="1" t="n">
        <f aca="false">I22+0.5*K22*SIN(E22)*SIN(F22)</f>
        <v>-0.13653078401703</v>
      </c>
      <c r="S22" s="1" t="n">
        <f aca="false">J22+0.5*K22*COS(E22)</f>
        <v>3.89941448134808</v>
      </c>
      <c r="T22" s="0" t="n">
        <v>89</v>
      </c>
      <c r="U22" s="2" t="n">
        <v>-48.425328</v>
      </c>
      <c r="V22" s="2" t="n">
        <v>-48.560305</v>
      </c>
      <c r="W22" s="0" t="n">
        <f aca="false">ABS(U22-V22)</f>
        <v>0.134976999999999</v>
      </c>
      <c r="X22" s="0" t="n">
        <f aca="false">G22-W22</f>
        <v>0.00307424000000075</v>
      </c>
      <c r="Y22" s="0" t="n">
        <f aca="false">ABS(G22-W22)</f>
        <v>0.00307424000000075</v>
      </c>
      <c r="Z22" s="0" t="n">
        <f aca="false">Y22^2</f>
        <v>9.45095157760465E-006</v>
      </c>
    </row>
    <row r="23" customFormat="false" ht="12.8" hidden="false" customHeight="false" outlineLevel="0" collapsed="false">
      <c r="A23" s="0" t="n">
        <v>4.2163265</v>
      </c>
      <c r="B23" s="0" t="n">
        <v>3.51360542</v>
      </c>
      <c r="C23" s="0" t="n">
        <v>7.2</v>
      </c>
      <c r="D23" s="0" t="n">
        <v>1.6</v>
      </c>
      <c r="E23" s="0" t="n">
        <v>1.57079633</v>
      </c>
      <c r="F23" s="0" t="n">
        <v>3.76991118</v>
      </c>
      <c r="G23" s="0" t="n">
        <v>0.13835181</v>
      </c>
      <c r="H23" s="1" t="n">
        <f aca="false">A23*0.529177249</f>
        <v>2.2311840581558</v>
      </c>
      <c r="I23" s="1" t="n">
        <f aca="false">B23*0.529177249</f>
        <v>1.85932005022709</v>
      </c>
      <c r="J23" s="1" t="n">
        <f aca="false">C23*0.529177249</f>
        <v>3.8100761928</v>
      </c>
      <c r="K23" s="1" t="n">
        <f aca="false">D23*0.529177249</f>
        <v>0.8466835984</v>
      </c>
      <c r="L23" s="1" t="n">
        <f aca="false">E23*180/3.14159265358979</f>
        <v>90.000000183639</v>
      </c>
      <c r="M23" s="1" t="n">
        <f aca="false">F23*180/3.14159265358979</f>
        <v>215.999999753184</v>
      </c>
      <c r="N23" s="1" t="n">
        <f aca="false">H23-0.5*K23*SIN(E23)*COS(F23)</f>
        <v>2.57367476920978</v>
      </c>
      <c r="O23" s="1" t="n">
        <f aca="false">I23-0.5*K23*SIN(E23)*SIN(F23)</f>
        <v>2.10815411500045</v>
      </c>
      <c r="P23" s="1" t="n">
        <f aca="false">J23-0.5*K23*COS(E23)</f>
        <v>3.81007619415685</v>
      </c>
      <c r="Q23" s="1" t="n">
        <f aca="false">H23+0.5*K23*SIN(E23)*COS(F23)</f>
        <v>1.88869334710182</v>
      </c>
      <c r="R23" s="1" t="n">
        <f aca="false">I23+0.5*K23*SIN(E23)*SIN(F23)</f>
        <v>1.61048598545373</v>
      </c>
      <c r="S23" s="1" t="n">
        <f aca="false">J23+0.5*K23*COS(E23)</f>
        <v>3.81007619144315</v>
      </c>
      <c r="T23" s="0" t="n">
        <v>90</v>
      </c>
      <c r="U23" s="2" t="n">
        <v>-48.427218</v>
      </c>
      <c r="V23" s="2" t="n">
        <v>-48.560305</v>
      </c>
      <c r="W23" s="0" t="n">
        <f aca="false">ABS(U23-V23)</f>
        <v>0.133087000000003</v>
      </c>
      <c r="X23" s="0" t="n">
        <f aca="false">G23-W23</f>
        <v>0.00526480999999671</v>
      </c>
      <c r="Y23" s="0" t="n">
        <f aca="false">ABS(G23-W23)</f>
        <v>0.00526480999999671</v>
      </c>
      <c r="Z23" s="0" t="n">
        <f aca="false">Y23^2</f>
        <v>2.77182243360653E-005</v>
      </c>
    </row>
    <row r="24" customFormat="false" ht="12.8" hidden="false" customHeight="false" outlineLevel="0" collapsed="false">
      <c r="A24" s="0" t="n">
        <v>2.81088433</v>
      </c>
      <c r="B24" s="0" t="n">
        <v>3.51360542</v>
      </c>
      <c r="C24" s="0" t="n">
        <v>6.5</v>
      </c>
      <c r="D24" s="0" t="n">
        <v>1.6</v>
      </c>
      <c r="E24" s="0" t="n">
        <v>0.58078698</v>
      </c>
      <c r="F24" s="0" t="n">
        <v>1.25663706</v>
      </c>
      <c r="G24" s="0" t="n">
        <v>0.14339929</v>
      </c>
      <c r="H24" s="1" t="n">
        <f aca="false">A24*0.529177249</f>
        <v>1.48745603700661</v>
      </c>
      <c r="I24" s="1" t="n">
        <f aca="false">B24*0.529177249</f>
        <v>1.85932005022709</v>
      </c>
      <c r="J24" s="1" t="n">
        <f aca="false">C24*0.529177249</f>
        <v>3.4396521185</v>
      </c>
      <c r="K24" s="1" t="n">
        <f aca="false">D24*0.529177249</f>
        <v>0.8466835984</v>
      </c>
      <c r="L24" s="1" t="n">
        <f aca="false">E24*180/3.14159265358979</f>
        <v>33.276642750149</v>
      </c>
      <c r="M24" s="1" t="n">
        <f aca="false">F24*180/3.14159265358979</f>
        <v>71.9999999177281</v>
      </c>
      <c r="N24" s="1" t="n">
        <f aca="false">H24-0.5*K24*SIN(E24)*COS(F24)</f>
        <v>1.41567755542006</v>
      </c>
      <c r="O24" s="1" t="n">
        <f aca="false">I24-0.5*K24*SIN(E24)*SIN(F24)</f>
        <v>1.63840860020406</v>
      </c>
      <c r="P24" s="1" t="n">
        <f aca="false">J24-0.5*K24*COS(E24)</f>
        <v>3.08572520545192</v>
      </c>
      <c r="Q24" s="1" t="n">
        <f aca="false">H24+0.5*K24*SIN(E24)*COS(F24)</f>
        <v>1.55923451859316</v>
      </c>
      <c r="R24" s="1" t="n">
        <f aca="false">I24+0.5*K24*SIN(E24)*SIN(F24)</f>
        <v>2.08023150025012</v>
      </c>
      <c r="S24" s="1" t="n">
        <f aca="false">J24+0.5*K24*COS(E24)</f>
        <v>3.79357903154808</v>
      </c>
      <c r="T24" s="0" t="n">
        <v>91</v>
      </c>
      <c r="U24" s="2" t="n">
        <v>-48.422732</v>
      </c>
      <c r="V24" s="2" t="n">
        <v>-48.560305</v>
      </c>
      <c r="W24" s="0" t="n">
        <f aca="false">ABS(U24-V24)</f>
        <v>0.137572999999996</v>
      </c>
      <c r="X24" s="0" t="n">
        <f aca="false">G24-W24</f>
        <v>0.00582629000000384</v>
      </c>
      <c r="Y24" s="0" t="n">
        <f aca="false">ABS(G24-W24)</f>
        <v>0.00582629000000384</v>
      </c>
      <c r="Z24" s="0" t="n">
        <f aca="false">Y24^2</f>
        <v>3.39456551641448E-005</v>
      </c>
    </row>
    <row r="25" customFormat="false" ht="12.8" hidden="false" customHeight="false" outlineLevel="0" collapsed="false">
      <c r="A25" s="0" t="n">
        <v>0.70272108</v>
      </c>
      <c r="B25" s="0" t="n">
        <v>4.91904759</v>
      </c>
      <c r="C25" s="0" t="n">
        <v>4.8</v>
      </c>
      <c r="D25" s="0" t="n">
        <v>1.45</v>
      </c>
      <c r="E25" s="0" t="n">
        <v>1.24057392</v>
      </c>
      <c r="F25" s="0" t="n">
        <v>0</v>
      </c>
      <c r="G25" s="0" t="n">
        <v>0.14880447</v>
      </c>
      <c r="H25" s="1" t="n">
        <f aca="false">A25*0.529177249</f>
        <v>0.371864007928709</v>
      </c>
      <c r="I25" s="1" t="n">
        <f aca="false">B25*0.529177249</f>
        <v>2.60304807137628</v>
      </c>
      <c r="J25" s="1" t="n">
        <f aca="false">C25*0.529177249</f>
        <v>2.5400507952</v>
      </c>
      <c r="K25" s="1" t="n">
        <f aca="false">D25*0.529177249</f>
        <v>0.76730701105</v>
      </c>
      <c r="L25" s="1" t="n">
        <f aca="false">E25*180/3.14159265358979</f>
        <v>71.0796497900003</v>
      </c>
      <c r="M25" s="1" t="n">
        <f aca="false">F25*180/3.14159265358979</f>
        <v>0</v>
      </c>
      <c r="N25" s="1" t="n">
        <f aca="false">H25-0.5*K25*SIN(E25)*COS(F25)</f>
        <v>0.00893920510237217</v>
      </c>
      <c r="O25" s="1" t="n">
        <f aca="false">I25-0.5*K25*SIN(E25)*SIN(F25)</f>
        <v>2.60304807137628</v>
      </c>
      <c r="P25" s="1" t="n">
        <f aca="false">J25-0.5*K25*COS(E25)</f>
        <v>2.41564983139712</v>
      </c>
      <c r="Q25" s="1" t="n">
        <f aca="false">H25+0.5*K25*SIN(E25)*COS(F25)</f>
        <v>0.734788810755046</v>
      </c>
      <c r="R25" s="1" t="n">
        <f aca="false">I25+0.5*K25*SIN(E25)*SIN(F25)</f>
        <v>2.60304807137628</v>
      </c>
      <c r="S25" s="1" t="n">
        <f aca="false">J25+0.5*K25*COS(E25)</f>
        <v>2.66445175900288</v>
      </c>
      <c r="T25" s="0" t="n">
        <v>92</v>
      </c>
      <c r="U25" s="2" t="n">
        <v>-48.407049</v>
      </c>
      <c r="V25" s="2" t="n">
        <v>-48.560305</v>
      </c>
      <c r="W25" s="0" t="n">
        <f aca="false">ABS(U25-V25)</f>
        <v>0.153255999999999</v>
      </c>
      <c r="X25" s="0" t="n">
        <f aca="false">G25-W25</f>
        <v>-0.00445152999999895</v>
      </c>
      <c r="Y25" s="0" t="n">
        <f aca="false">ABS(G25-W25)</f>
        <v>0.00445152999999895</v>
      </c>
      <c r="Z25" s="0" t="n">
        <f aca="false">Y25^2</f>
        <v>1.98161193408907E-005</v>
      </c>
    </row>
    <row r="26" customFormat="false" ht="12.8" hidden="false" customHeight="false" outlineLevel="0" collapsed="false">
      <c r="A26" s="0" t="n">
        <v>0</v>
      </c>
      <c r="B26" s="0" t="n">
        <v>4.91904759</v>
      </c>
      <c r="C26" s="0" t="n">
        <v>5.4</v>
      </c>
      <c r="D26" s="0" t="n">
        <v>1.3</v>
      </c>
      <c r="E26" s="0" t="n">
        <v>1.57079633</v>
      </c>
      <c r="F26" s="0" t="n">
        <v>3.14159265</v>
      </c>
      <c r="G26" s="0" t="n">
        <v>0.14899168</v>
      </c>
      <c r="H26" s="1" t="n">
        <f aca="false">A26*0.529177249</f>
        <v>0</v>
      </c>
      <c r="I26" s="1" t="n">
        <f aca="false">B26*0.529177249</f>
        <v>2.60304807137628</v>
      </c>
      <c r="J26" s="1" t="n">
        <f aca="false">C26*0.529177249</f>
        <v>2.8575571446</v>
      </c>
      <c r="K26" s="1" t="n">
        <f aca="false">D26*0.529177249</f>
        <v>0.6879304237</v>
      </c>
      <c r="L26" s="1" t="n">
        <f aca="false">E26*180/3.14159265358979</f>
        <v>90.000000183639</v>
      </c>
      <c r="M26" s="1" t="n">
        <f aca="false">F26*180/3.14159265358979</f>
        <v>179.99999979432</v>
      </c>
      <c r="N26" s="1" t="n">
        <f aca="false">H26-0.5*K26*SIN(E26)*COS(F26)</f>
        <v>0.34396521185</v>
      </c>
      <c r="O26" s="1" t="n">
        <f aca="false">I26-0.5*K26*SIN(E26)*SIN(F26)</f>
        <v>2.60304807014152</v>
      </c>
      <c r="P26" s="1" t="n">
        <f aca="false">J26-0.5*K26*COS(E26)</f>
        <v>2.85755714570244</v>
      </c>
      <c r="Q26" s="1" t="n">
        <f aca="false">H26+0.5*K26*SIN(E26)*COS(F26)</f>
        <v>-0.34396521185</v>
      </c>
      <c r="R26" s="1" t="n">
        <f aca="false">I26+0.5*K26*SIN(E26)*SIN(F26)</f>
        <v>2.60304807261104</v>
      </c>
      <c r="S26" s="1" t="n">
        <f aca="false">J26+0.5*K26*COS(E26)</f>
        <v>2.85755714349756</v>
      </c>
      <c r="T26" s="0" t="n">
        <v>93</v>
      </c>
      <c r="U26" s="2" t="n">
        <v>-48.406086</v>
      </c>
      <c r="V26" s="2" t="n">
        <v>-48.560305</v>
      </c>
      <c r="W26" s="0" t="n">
        <f aca="false">ABS(U26-V26)</f>
        <v>0.154218999999998</v>
      </c>
      <c r="X26" s="0" t="n">
        <f aca="false">G26-W26</f>
        <v>-0.00522731999999765</v>
      </c>
      <c r="Y26" s="0" t="n">
        <f aca="false">ABS(G26-W26)</f>
        <v>0.00522731999999765</v>
      </c>
      <c r="Z26" s="0" t="n">
        <f aca="false">Y26^2</f>
        <v>2.73248743823754E-005</v>
      </c>
    </row>
    <row r="27" customFormat="false" ht="12.8" hidden="false" customHeight="false" outlineLevel="0" collapsed="false">
      <c r="A27" s="0" t="n">
        <v>0</v>
      </c>
      <c r="B27" s="0" t="n">
        <v>1.40544217</v>
      </c>
      <c r="C27" s="0" t="n">
        <v>5.4</v>
      </c>
      <c r="D27" s="0" t="n">
        <v>1.3</v>
      </c>
      <c r="E27" s="0" t="n">
        <v>0.91047403</v>
      </c>
      <c r="F27" s="0" t="n">
        <v>0.62831853</v>
      </c>
      <c r="G27" s="0" t="n">
        <v>0.14930798</v>
      </c>
      <c r="H27" s="1" t="n">
        <f aca="false">A27*0.529177249</f>
        <v>0</v>
      </c>
      <c r="I27" s="1" t="n">
        <f aca="false">B27*0.529177249</f>
        <v>0.74372802114919</v>
      </c>
      <c r="J27" s="1" t="n">
        <f aca="false">C27*0.529177249</f>
        <v>2.8575571446</v>
      </c>
      <c r="K27" s="1" t="n">
        <f aca="false">D27*0.529177249</f>
        <v>0.6879304237</v>
      </c>
      <c r="L27" s="1" t="n">
        <f aca="false">E27*180/3.14159265358979</f>
        <v>52.1663192752676</v>
      </c>
      <c r="M27" s="1" t="n">
        <f aca="false">F27*180/3.14159265358979</f>
        <v>35.999999958864</v>
      </c>
      <c r="N27" s="1" t="n">
        <f aca="false">H27-0.5*K27*SIN(E27)*COS(F27)</f>
        <v>-0.219779062956904</v>
      </c>
      <c r="O27" s="1" t="n">
        <f aca="false">I27-0.5*K27*SIN(E27)*SIN(F27)</f>
        <v>0.584049185386917</v>
      </c>
      <c r="P27" s="1" t="n">
        <f aca="false">J27-0.5*K27*COS(E27)</f>
        <v>2.64657871001863</v>
      </c>
      <c r="Q27" s="1" t="n">
        <f aca="false">H27+0.5*K27*SIN(E27)*COS(F27)</f>
        <v>0.219779062956904</v>
      </c>
      <c r="R27" s="1" t="n">
        <f aca="false">I27+0.5*K27*SIN(E27)*SIN(F27)</f>
        <v>0.903406856911464</v>
      </c>
      <c r="S27" s="1" t="n">
        <f aca="false">J27+0.5*K27*COS(E27)</f>
        <v>3.06853557918137</v>
      </c>
      <c r="T27" s="0" t="n">
        <v>94</v>
      </c>
      <c r="U27" s="2" t="n">
        <v>-48.412262</v>
      </c>
      <c r="V27" s="2" t="n">
        <v>-48.560305</v>
      </c>
      <c r="W27" s="0" t="n">
        <f aca="false">ABS(U27-V27)</f>
        <v>0.148043000000001</v>
      </c>
      <c r="X27" s="0" t="n">
        <f aca="false">G27-W27</f>
        <v>0.00126497999999875</v>
      </c>
      <c r="Y27" s="0" t="n">
        <f aca="false">ABS(G27-W27)</f>
        <v>0.00126497999999875</v>
      </c>
      <c r="Z27" s="0" t="n">
        <f aca="false">Y27^2</f>
        <v>1.60017440039684E-006</v>
      </c>
    </row>
    <row r="28" customFormat="false" ht="12.8" hidden="false" customHeight="false" outlineLevel="0" collapsed="false">
      <c r="A28" s="0" t="n">
        <v>4.91904759</v>
      </c>
      <c r="B28" s="0" t="n">
        <v>1.40544217</v>
      </c>
      <c r="C28" s="0" t="n">
        <v>6.2</v>
      </c>
      <c r="D28" s="0" t="n">
        <v>1.6</v>
      </c>
      <c r="E28" s="0" t="n">
        <v>0.58078698</v>
      </c>
      <c r="F28" s="0" t="n">
        <v>0</v>
      </c>
      <c r="G28" s="0" t="n">
        <v>0.15046824</v>
      </c>
      <c r="H28" s="1" t="n">
        <f aca="false">A28*0.529177249</f>
        <v>2.60304807137628</v>
      </c>
      <c r="I28" s="1" t="n">
        <f aca="false">B28*0.529177249</f>
        <v>0.74372802114919</v>
      </c>
      <c r="J28" s="1" t="n">
        <f aca="false">C28*0.529177249</f>
        <v>3.2808989438</v>
      </c>
      <c r="K28" s="1" t="n">
        <f aca="false">D28*0.529177249</f>
        <v>0.8466835984</v>
      </c>
      <c r="L28" s="1" t="n">
        <f aca="false">E28*180/3.14159265358979</f>
        <v>33.276642750149</v>
      </c>
      <c r="M28" s="1" t="n">
        <f aca="false">F28*180/3.14159265358979</f>
        <v>0</v>
      </c>
      <c r="N28" s="1" t="n">
        <f aca="false">H28-0.5*K28*SIN(E28)*COS(F28)</f>
        <v>2.37076802666699</v>
      </c>
      <c r="O28" s="1" t="n">
        <f aca="false">I28-0.5*K28*SIN(E28)*SIN(F28)</f>
        <v>0.74372802114919</v>
      </c>
      <c r="P28" s="1" t="n">
        <f aca="false">J28-0.5*K28*COS(E28)</f>
        <v>2.92697203075192</v>
      </c>
      <c r="Q28" s="1" t="n">
        <f aca="false">H28+0.5*K28*SIN(E28)*COS(F28)</f>
        <v>2.83532811608557</v>
      </c>
      <c r="R28" s="1" t="n">
        <f aca="false">I28+0.5*K28*SIN(E28)*SIN(F28)</f>
        <v>0.74372802114919</v>
      </c>
      <c r="S28" s="1" t="n">
        <f aca="false">J28+0.5*K28*COS(E28)</f>
        <v>3.63482585684808</v>
      </c>
      <c r="T28" s="0" t="n">
        <v>95</v>
      </c>
      <c r="U28" s="2" t="n">
        <v>-48.415156</v>
      </c>
      <c r="V28" s="2" t="n">
        <v>-48.560305</v>
      </c>
      <c r="W28" s="0" t="n">
        <f aca="false">ABS(U28-V28)</f>
        <v>0.145148999999996</v>
      </c>
      <c r="X28" s="0" t="n">
        <f aca="false">G28-W28</f>
        <v>0.00531924000000358</v>
      </c>
      <c r="Y28" s="0" t="n">
        <f aca="false">ABS(G28-W28)</f>
        <v>0.00531924000000358</v>
      </c>
      <c r="Z28" s="0" t="n">
        <f aca="false">Y28^2</f>
        <v>2.82943141776381E-005</v>
      </c>
    </row>
    <row r="29" customFormat="false" ht="12.8" hidden="false" customHeight="false" outlineLevel="0" collapsed="false">
      <c r="A29" s="0" t="n">
        <v>2.81088433</v>
      </c>
      <c r="B29" s="0" t="n">
        <v>2.10816325</v>
      </c>
      <c r="C29" s="0" t="n">
        <v>5.4</v>
      </c>
      <c r="D29" s="0" t="n">
        <v>1.3</v>
      </c>
      <c r="E29" s="0" t="n">
        <v>1.57079633</v>
      </c>
      <c r="F29" s="0" t="n">
        <v>0.62831853</v>
      </c>
      <c r="G29" s="0" t="n">
        <v>0.15231931</v>
      </c>
      <c r="H29" s="1" t="n">
        <f aca="false">A29*0.529177249</f>
        <v>1.48745603700661</v>
      </c>
      <c r="I29" s="1" t="n">
        <f aca="false">B29*0.529177249</f>
        <v>1.1155920290779</v>
      </c>
      <c r="J29" s="1" t="n">
        <f aca="false">C29*0.529177249</f>
        <v>2.8575571446</v>
      </c>
      <c r="K29" s="1" t="n">
        <f aca="false">D29*0.529177249</f>
        <v>0.6879304237</v>
      </c>
      <c r="L29" s="1" t="n">
        <f aca="false">E29*180/3.14159265358979</f>
        <v>90.000000183639</v>
      </c>
      <c r="M29" s="1" t="n">
        <f aca="false">F29*180/3.14159265358979</f>
        <v>35.999999958864</v>
      </c>
      <c r="N29" s="1" t="n">
        <f aca="false">H29-0.5*K29*SIN(E29)*COS(F29)</f>
        <v>1.20918233500102</v>
      </c>
      <c r="O29" s="1" t="n">
        <f aca="false">I29-0.5*K29*SIN(E29)*SIN(F29)</f>
        <v>0.913414350450602</v>
      </c>
      <c r="P29" s="1" t="n">
        <f aca="false">J29-0.5*K29*COS(E29)</f>
        <v>2.85755714570244</v>
      </c>
      <c r="Q29" s="1" t="n">
        <f aca="false">H29+0.5*K29*SIN(E29)*COS(F29)</f>
        <v>1.76572973901219</v>
      </c>
      <c r="R29" s="1" t="n">
        <f aca="false">I29+0.5*K29*SIN(E29)*SIN(F29)</f>
        <v>1.3177697077052</v>
      </c>
      <c r="S29" s="1" t="n">
        <f aca="false">J29+0.5*K29*COS(E29)</f>
        <v>2.85755714349756</v>
      </c>
      <c r="T29" s="0" t="n">
        <v>96</v>
      </c>
      <c r="U29" s="2" t="n">
        <v>-48.408351</v>
      </c>
      <c r="V29" s="2" t="n">
        <v>-48.560305</v>
      </c>
      <c r="W29" s="0" t="n">
        <f aca="false">ABS(U29-V29)</f>
        <v>0.151954000000003</v>
      </c>
      <c r="X29" s="0" t="n">
        <f aca="false">G29-W29</f>
        <v>0.000365309999996538</v>
      </c>
      <c r="Y29" s="0" t="n">
        <f aca="false">ABS(G29-W29)</f>
        <v>0.000365309999996538</v>
      </c>
      <c r="Z29" s="0" t="n">
        <f aca="false">Y29^2</f>
        <v>1.33451396097471E-007</v>
      </c>
    </row>
    <row r="30" customFormat="false" ht="12.8" hidden="false" customHeight="false" outlineLevel="0" collapsed="false">
      <c r="A30" s="0" t="n">
        <v>3.51360542</v>
      </c>
      <c r="B30" s="0" t="n">
        <v>0</v>
      </c>
      <c r="C30" s="0" t="n">
        <v>4.6</v>
      </c>
      <c r="D30" s="0" t="n">
        <v>1.45</v>
      </c>
      <c r="E30" s="0" t="n">
        <v>0.25302242</v>
      </c>
      <c r="F30" s="0" t="n">
        <v>0.62831853</v>
      </c>
      <c r="G30" s="0" t="n">
        <v>0.174541</v>
      </c>
      <c r="H30" s="1" t="n">
        <f aca="false">A30*0.529177249</f>
        <v>1.85932005022709</v>
      </c>
      <c r="I30" s="1" t="n">
        <f aca="false">B30*0.529177249</f>
        <v>0</v>
      </c>
      <c r="J30" s="1" t="n">
        <f aca="false">C30*0.529177249</f>
        <v>2.4342153454</v>
      </c>
      <c r="K30" s="1" t="n">
        <f aca="false">D30*0.529177249</f>
        <v>0.76730701105</v>
      </c>
      <c r="L30" s="1" t="n">
        <f aca="false">E30*180/3.14159265358979</f>
        <v>14.4971167881865</v>
      </c>
      <c r="M30" s="1" t="n">
        <f aca="false">F30*180/3.14159265358979</f>
        <v>35.999999958864</v>
      </c>
      <c r="N30" s="1" t="n">
        <f aca="false">H30-0.5*K30*SIN(E30)*COS(F30)</f>
        <v>1.78162167371915</v>
      </c>
      <c r="O30" s="1" t="n">
        <f aca="false">I30-0.5*K30*SIN(E30)*SIN(F30)</f>
        <v>-0.0564511748047624</v>
      </c>
      <c r="P30" s="1" t="n">
        <f aca="false">J30-0.5*K30*COS(E30)</f>
        <v>2.06277727592837</v>
      </c>
      <c r="Q30" s="1" t="n">
        <f aca="false">H30+0.5*K30*SIN(E30)*COS(F30)</f>
        <v>1.93701842673503</v>
      </c>
      <c r="R30" s="1" t="n">
        <f aca="false">I30+0.5*K30*SIN(E30)*SIN(F30)</f>
        <v>0.0564511748047624</v>
      </c>
      <c r="S30" s="1" t="n">
        <f aca="false">J30+0.5*K30*COS(E30)</f>
        <v>2.80565341487163</v>
      </c>
      <c r="T30" s="0" t="n">
        <v>97</v>
      </c>
      <c r="U30" s="2" t="n">
        <v>-48.39184</v>
      </c>
      <c r="V30" s="2" t="n">
        <v>-48.560305</v>
      </c>
      <c r="W30" s="0" t="n">
        <f aca="false">ABS(U30-V30)</f>
        <v>0.168464999999998</v>
      </c>
      <c r="X30" s="0" t="n">
        <f aca="false">G30-W30</f>
        <v>0.00607600000000236</v>
      </c>
      <c r="Y30" s="0" t="n">
        <f aca="false">ABS(G30-W30)</f>
        <v>0.00607600000000236</v>
      </c>
      <c r="Z30" s="0" t="n">
        <f aca="false">Y30^2</f>
        <v>3.69177760000286E-005</v>
      </c>
    </row>
    <row r="31" customFormat="false" ht="12.8" hidden="false" customHeight="false" outlineLevel="0" collapsed="false">
      <c r="A31" s="0" t="n">
        <v>0.70272108</v>
      </c>
      <c r="B31" s="0" t="n">
        <v>2.81088433</v>
      </c>
      <c r="C31" s="0" t="n">
        <v>4.6</v>
      </c>
      <c r="D31" s="0" t="n">
        <v>1.45</v>
      </c>
      <c r="E31" s="0" t="n">
        <v>1.57079633</v>
      </c>
      <c r="F31" s="0" t="n">
        <v>1.88495559</v>
      </c>
      <c r="G31" s="0" t="n">
        <v>0.19333304</v>
      </c>
      <c r="H31" s="1" t="n">
        <f aca="false">A31*0.529177249</f>
        <v>0.371864007928709</v>
      </c>
      <c r="I31" s="1" t="n">
        <f aca="false">B31*0.529177249</f>
        <v>1.48745603700661</v>
      </c>
      <c r="J31" s="1" t="n">
        <f aca="false">C31*0.529177249</f>
        <v>2.4342153454</v>
      </c>
      <c r="K31" s="1" t="n">
        <f aca="false">D31*0.529177249</f>
        <v>0.76730701105</v>
      </c>
      <c r="L31" s="1" t="n">
        <f aca="false">E31*180/3.14159265358979</f>
        <v>90.000000183639</v>
      </c>
      <c r="M31" s="1" t="n">
        <f aca="false">F31*180/3.14159265358979</f>
        <v>107.999999876592</v>
      </c>
      <c r="N31" s="1" t="n">
        <f aca="false">H31-0.5*K31*SIN(E31)*COS(F31)</f>
        <v>0.490419460301559</v>
      </c>
      <c r="O31" s="1" t="n">
        <f aca="false">I31-0.5*K31*SIN(E31)*SIN(F31)</f>
        <v>1.12257987032222</v>
      </c>
      <c r="P31" s="1" t="n">
        <f aca="false">J31-0.5*K31*COS(E31)</f>
        <v>2.43421534662965</v>
      </c>
      <c r="Q31" s="1" t="n">
        <f aca="false">H31+0.5*K31*SIN(E31)*COS(F31)</f>
        <v>0.253308555555859</v>
      </c>
      <c r="R31" s="1" t="n">
        <f aca="false">I31+0.5*K31*SIN(E31)*SIN(F31)</f>
        <v>1.85233220369099</v>
      </c>
      <c r="S31" s="1" t="n">
        <f aca="false">J31+0.5*K31*COS(E31)</f>
        <v>2.43421534417035</v>
      </c>
      <c r="T31" s="0" t="n">
        <v>98</v>
      </c>
      <c r="U31" s="2" t="n">
        <v>-48.365067</v>
      </c>
      <c r="V31" s="2" t="n">
        <v>-48.560305</v>
      </c>
      <c r="W31" s="0" t="n">
        <f aca="false">ABS(U31-V31)</f>
        <v>0.195237999999996</v>
      </c>
      <c r="X31" s="0" t="n">
        <f aca="false">G31-W31</f>
        <v>-0.00190495999999624</v>
      </c>
      <c r="Y31" s="0" t="n">
        <f aca="false">ABS(G31-W31)</f>
        <v>0.00190495999999624</v>
      </c>
      <c r="Z31" s="0" t="n">
        <f aca="false">Y31^2</f>
        <v>3.62887260158566E-006</v>
      </c>
    </row>
    <row r="32" customFormat="false" ht="12.8" hidden="false" customHeight="false" outlineLevel="0" collapsed="false">
      <c r="A32" s="0" t="n">
        <v>0.70272108</v>
      </c>
      <c r="B32" s="0" t="n">
        <v>3.51360542</v>
      </c>
      <c r="C32" s="0" t="n">
        <v>5</v>
      </c>
      <c r="D32" s="0" t="n">
        <v>1.3</v>
      </c>
      <c r="E32" s="0" t="n">
        <v>0.58078698</v>
      </c>
      <c r="F32" s="0" t="n">
        <v>3.76991118</v>
      </c>
      <c r="G32" s="0" t="n">
        <v>0.19646393</v>
      </c>
      <c r="H32" s="1" t="n">
        <f aca="false">A32*0.529177249</f>
        <v>0.371864007928709</v>
      </c>
      <c r="I32" s="1" t="n">
        <f aca="false">B32*0.529177249</f>
        <v>1.85932005022709</v>
      </c>
      <c r="J32" s="1" t="n">
        <f aca="false">C32*0.529177249</f>
        <v>2.645886245</v>
      </c>
      <c r="K32" s="1" t="n">
        <f aca="false">D32*0.529177249</f>
        <v>0.6879304237</v>
      </c>
      <c r="L32" s="1" t="n">
        <f aca="false">E32*180/3.14159265358979</f>
        <v>33.276642750149</v>
      </c>
      <c r="M32" s="1" t="n">
        <f aca="false">F32*180/3.14159265358979</f>
        <v>215.999999753184</v>
      </c>
      <c r="N32" s="1" t="n">
        <f aca="false">H32-0.5*K32*SIN(E32)*COS(F32)</f>
        <v>0.524547792601063</v>
      </c>
      <c r="O32" s="1" t="n">
        <f aca="false">I32-0.5*K32*SIN(E32)*SIN(F32)</f>
        <v>1.97025131212346</v>
      </c>
      <c r="P32" s="1" t="n">
        <f aca="false">J32-0.5*K32*COS(E32)</f>
        <v>2.35832062814843</v>
      </c>
      <c r="Q32" s="1" t="n">
        <f aca="false">H32+0.5*K32*SIN(E32)*COS(F32)</f>
        <v>0.219180223256355</v>
      </c>
      <c r="R32" s="1" t="n">
        <f aca="false">I32+0.5*K32*SIN(E32)*SIN(F32)</f>
        <v>1.74838878833072</v>
      </c>
      <c r="S32" s="1" t="n">
        <f aca="false">J32+0.5*K32*COS(E32)</f>
        <v>2.93345186185157</v>
      </c>
      <c r="T32" s="0" t="n">
        <v>99</v>
      </c>
      <c r="U32" s="2" t="n">
        <v>-48.365722</v>
      </c>
      <c r="V32" s="2" t="n">
        <v>-48.560305</v>
      </c>
      <c r="W32" s="0" t="n">
        <f aca="false">ABS(U32-V32)</f>
        <v>0.194583000000002</v>
      </c>
      <c r="X32" s="0" t="n">
        <f aca="false">G32-W32</f>
        <v>0.0018809299999985</v>
      </c>
      <c r="Y32" s="0" t="n">
        <f aca="false">ABS(G32-W32)</f>
        <v>0.0018809299999985</v>
      </c>
      <c r="Z32" s="0" t="n">
        <f aca="false">Y32^2</f>
        <v>3.53789766489437E-006</v>
      </c>
    </row>
    <row r="33" customFormat="false" ht="12.8" hidden="false" customHeight="false" outlineLevel="0" collapsed="false">
      <c r="A33" s="0" t="n">
        <v>3.51360542</v>
      </c>
      <c r="B33" s="0" t="n">
        <v>0</v>
      </c>
      <c r="C33" s="0" t="n">
        <v>4.8</v>
      </c>
      <c r="D33" s="0" t="n">
        <v>1.6</v>
      </c>
      <c r="E33" s="0" t="n">
        <v>0.25302242</v>
      </c>
      <c r="F33" s="0" t="n">
        <v>1.25663706</v>
      </c>
      <c r="G33" s="0" t="n">
        <v>0.24812348</v>
      </c>
      <c r="H33" s="1" t="n">
        <f aca="false">A33*0.529177249</f>
        <v>1.85932005022709</v>
      </c>
      <c r="I33" s="1" t="n">
        <f aca="false">B33*0.529177249</f>
        <v>0</v>
      </c>
      <c r="J33" s="1" t="n">
        <f aca="false">C33*0.529177249</f>
        <v>2.5400507952</v>
      </c>
      <c r="K33" s="1" t="n">
        <f aca="false">D33*0.529177249</f>
        <v>0.8466835984</v>
      </c>
      <c r="L33" s="1" t="n">
        <f aca="false">E33*180/3.14159265358979</f>
        <v>14.4971167881865</v>
      </c>
      <c r="M33" s="1" t="n">
        <f aca="false">F33*180/3.14159265358979</f>
        <v>71.9999999177281</v>
      </c>
      <c r="N33" s="1" t="n">
        <f aca="false">H33-0.5*K33*SIN(E33)*COS(F33)</f>
        <v>1.82657175883837</v>
      </c>
      <c r="O33" s="1" t="n">
        <f aca="false">I33-0.5*K33*SIN(E33)*SIN(F33)</f>
        <v>-0.100788876785228</v>
      </c>
      <c r="P33" s="1" t="n">
        <f aca="false">J33-0.5*K33*COS(E33)</f>
        <v>2.13018809785199</v>
      </c>
      <c r="Q33" s="1" t="n">
        <f aca="false">H33+0.5*K33*SIN(E33)*COS(F33)</f>
        <v>1.89206834161581</v>
      </c>
      <c r="R33" s="1" t="n">
        <f aca="false">I33+0.5*K33*SIN(E33)*SIN(F33)</f>
        <v>0.100788876785228</v>
      </c>
      <c r="S33" s="1" t="n">
        <f aca="false">J33+0.5*K33*COS(E33)</f>
        <v>2.94991349254801</v>
      </c>
      <c r="T33" s="0" t="n">
        <v>100</v>
      </c>
      <c r="U33" s="2" t="n">
        <v>-48.318943</v>
      </c>
      <c r="V33" s="2" t="n">
        <v>-48.560305</v>
      </c>
      <c r="W33" s="0" t="n">
        <f aca="false">ABS(U33-V33)</f>
        <v>0.241361999999995</v>
      </c>
      <c r="X33" s="0" t="n">
        <f aca="false">G33-W33</f>
        <v>0.00676148000000482</v>
      </c>
      <c r="Y33" s="0" t="n">
        <f aca="false">ABS(G33-W33)</f>
        <v>0.00676148000000482</v>
      </c>
      <c r="Z33" s="0" t="n">
        <f aca="false">Y33^2</f>
        <v>4.57176117904651E-005</v>
      </c>
    </row>
    <row r="34" customFormat="false" ht="12.8" hidden="false" customHeight="false" outlineLevel="0" collapsed="false">
      <c r="A34" s="0" t="n">
        <v>2.81088433</v>
      </c>
      <c r="B34" s="0" t="n">
        <v>1.40544217</v>
      </c>
      <c r="C34" s="0" t="n">
        <v>4.2</v>
      </c>
      <c r="D34" s="0" t="n">
        <v>1.45</v>
      </c>
      <c r="E34" s="0" t="n">
        <v>1.24057392</v>
      </c>
      <c r="F34" s="0" t="n">
        <v>0</v>
      </c>
      <c r="G34" s="0" t="n">
        <v>0.27488037</v>
      </c>
      <c r="H34" s="1" t="n">
        <f aca="false">A34*0.529177249</f>
        <v>1.48745603700661</v>
      </c>
      <c r="I34" s="1" t="n">
        <f aca="false">B34*0.529177249</f>
        <v>0.74372802114919</v>
      </c>
      <c r="J34" s="1" t="n">
        <f aca="false">C34*0.529177249</f>
        <v>2.2225444458</v>
      </c>
      <c r="K34" s="1" t="n">
        <f aca="false">D34*0.529177249</f>
        <v>0.76730701105</v>
      </c>
      <c r="L34" s="1" t="n">
        <f aca="false">E34*180/3.14159265358979</f>
        <v>71.0796497900003</v>
      </c>
      <c r="M34" s="1" t="n">
        <f aca="false">F34*180/3.14159265358979</f>
        <v>0</v>
      </c>
      <c r="N34" s="1" t="n">
        <f aca="false">H34-0.5*K34*SIN(E34)*COS(F34)</f>
        <v>1.12453123418027</v>
      </c>
      <c r="O34" s="1" t="n">
        <f aca="false">I34-0.5*K34*SIN(E34)*SIN(F34)</f>
        <v>0.74372802114919</v>
      </c>
      <c r="P34" s="1" t="n">
        <f aca="false">J34-0.5*K34*COS(E34)</f>
        <v>2.09814348199712</v>
      </c>
      <c r="Q34" s="1" t="n">
        <f aca="false">H34+0.5*K34*SIN(E34)*COS(F34)</f>
        <v>1.85038083983295</v>
      </c>
      <c r="R34" s="1" t="n">
        <f aca="false">I34+0.5*K34*SIN(E34)*SIN(F34)</f>
        <v>0.74372802114919</v>
      </c>
      <c r="S34" s="1" t="n">
        <f aca="false">J34+0.5*K34*COS(E34)</f>
        <v>2.34694540960288</v>
      </c>
      <c r="T34" s="0" t="n">
        <v>101</v>
      </c>
      <c r="U34" s="2" t="n">
        <v>-48.273355</v>
      </c>
      <c r="V34" s="2" t="n">
        <v>-48.560305</v>
      </c>
      <c r="W34" s="0" t="n">
        <f aca="false">ABS(U34-V34)</f>
        <v>0.286949999999997</v>
      </c>
      <c r="X34" s="0" t="n">
        <f aca="false">G34-W34</f>
        <v>-0.0120696299999974</v>
      </c>
      <c r="Y34" s="0" t="n">
        <f aca="false">ABS(G34-W34)</f>
        <v>0.0120696299999974</v>
      </c>
      <c r="Z34" s="0" t="n">
        <f aca="false">Y34^2</f>
        <v>0.000145675968336837</v>
      </c>
    </row>
    <row r="35" customFormat="false" ht="12.8" hidden="false" customHeight="false" outlineLevel="0" collapsed="false">
      <c r="A35" s="0" t="n">
        <v>4.2163265</v>
      </c>
      <c r="B35" s="0" t="n">
        <v>2.10816325</v>
      </c>
      <c r="C35" s="0" t="n">
        <v>4.4</v>
      </c>
      <c r="D35" s="0" t="n">
        <v>1.3</v>
      </c>
      <c r="E35" s="0" t="n">
        <v>0.91047403</v>
      </c>
      <c r="F35" s="0" t="n">
        <v>4.39822972</v>
      </c>
      <c r="G35" s="0" t="n">
        <v>0.29215741</v>
      </c>
      <c r="H35" s="1" t="n">
        <f aca="false">A35*0.529177249</f>
        <v>2.2311840581558</v>
      </c>
      <c r="I35" s="1" t="n">
        <f aca="false">B35*0.529177249</f>
        <v>1.1155920290779</v>
      </c>
      <c r="J35" s="1" t="n">
        <f aca="false">C35*0.529177249</f>
        <v>2.3283798956</v>
      </c>
      <c r="K35" s="1" t="n">
        <f aca="false">D35*0.529177249</f>
        <v>0.6879304237</v>
      </c>
      <c r="L35" s="1" t="n">
        <f aca="false">E35*180/3.14159265358979</f>
        <v>52.1663192752676</v>
      </c>
      <c r="M35" s="1" t="n">
        <f aca="false">F35*180/3.14159265358979</f>
        <v>252.000000285006</v>
      </c>
      <c r="N35" s="1" t="n">
        <f aca="false">H35-0.5*K35*SIN(E35)*COS(F35)</f>
        <v>2.31513218886076</v>
      </c>
      <c r="O35" s="1" t="n">
        <f aca="false">I35-0.5*K35*SIN(E35)*SIN(F35)</f>
        <v>1.37395781329817</v>
      </c>
      <c r="P35" s="1" t="n">
        <f aca="false">J35-0.5*K35*COS(E35)</f>
        <v>2.11740146101863</v>
      </c>
      <c r="Q35" s="1" t="n">
        <f aca="false">H35+0.5*K35*SIN(E35)*COS(F35)</f>
        <v>2.14723592745084</v>
      </c>
      <c r="R35" s="1" t="n">
        <f aca="false">I35+0.5*K35*SIN(E35)*SIN(F35)</f>
        <v>0.857226244857633</v>
      </c>
      <c r="S35" s="1" t="n">
        <f aca="false">J35+0.5*K35*COS(E35)</f>
        <v>2.53935833018137</v>
      </c>
      <c r="T35" s="0" t="n">
        <v>102</v>
      </c>
      <c r="U35" s="2" t="n">
        <v>-48.25571</v>
      </c>
      <c r="V35" s="2" t="n">
        <v>-48.560305</v>
      </c>
      <c r="W35" s="0" t="n">
        <f aca="false">ABS(U35-V35)</f>
        <v>0.304594999999999</v>
      </c>
      <c r="X35" s="0" t="n">
        <f aca="false">G35-W35</f>
        <v>-0.0124375899999991</v>
      </c>
      <c r="Y35" s="0" t="n">
        <f aca="false">ABS(G35-W35)</f>
        <v>0.0124375899999991</v>
      </c>
      <c r="Z35" s="0" t="n">
        <f aca="false">Y35^2</f>
        <v>0.000154693645008076</v>
      </c>
    </row>
    <row r="36" customFormat="false" ht="12.8" hidden="false" customHeight="false" outlineLevel="0" collapsed="false">
      <c r="A36" s="0" t="n">
        <v>4.91904759</v>
      </c>
      <c r="B36" s="0" t="n">
        <v>2.10816325</v>
      </c>
      <c r="C36" s="0" t="n">
        <v>4.5</v>
      </c>
      <c r="D36" s="0" t="n">
        <v>1.3</v>
      </c>
      <c r="E36" s="0" t="n">
        <v>1.24057392</v>
      </c>
      <c r="F36" s="0" t="n">
        <v>0.62831853</v>
      </c>
      <c r="G36" s="0" t="n">
        <v>0.29427304</v>
      </c>
      <c r="H36" s="1" t="n">
        <f aca="false">A36*0.529177249</f>
        <v>2.60304807137628</v>
      </c>
      <c r="I36" s="1" t="n">
        <f aca="false">B36*0.529177249</f>
        <v>1.1155920290779</v>
      </c>
      <c r="J36" s="1" t="n">
        <f aca="false">C36*0.529177249</f>
        <v>2.3812976205</v>
      </c>
      <c r="K36" s="1" t="n">
        <f aca="false">D36*0.529177249</f>
        <v>0.6879304237</v>
      </c>
      <c r="L36" s="1" t="n">
        <f aca="false">E36*180/3.14159265358979</f>
        <v>71.0796497900003</v>
      </c>
      <c r="M36" s="1" t="n">
        <f aca="false">F36*180/3.14159265358979</f>
        <v>35.999999958864</v>
      </c>
      <c r="N36" s="1" t="n">
        <f aca="false">H36-0.5*K36*SIN(E36)*COS(F36)</f>
        <v>2.33980942771022</v>
      </c>
      <c r="O36" s="1" t="n">
        <f aca="false">I36-0.5*K36*SIN(E36)*SIN(F36)</f>
        <v>0.924337959728813</v>
      </c>
      <c r="P36" s="1" t="n">
        <f aca="false">J36-0.5*K36*COS(E36)</f>
        <v>2.26976572191811</v>
      </c>
      <c r="Q36" s="1" t="n">
        <f aca="false">H36+0.5*K36*SIN(E36)*COS(F36)</f>
        <v>2.86628671504234</v>
      </c>
      <c r="R36" s="1" t="n">
        <f aca="false">I36+0.5*K36*SIN(E36)*SIN(F36)</f>
        <v>1.30684609842699</v>
      </c>
      <c r="S36" s="1" t="n">
        <f aca="false">J36+0.5*K36*COS(E36)</f>
        <v>2.49282951908189</v>
      </c>
      <c r="T36" s="0" t="n">
        <v>103</v>
      </c>
      <c r="U36" s="2" t="n">
        <v>-48.277247</v>
      </c>
      <c r="V36" s="2" t="n">
        <v>-48.560305</v>
      </c>
      <c r="W36" s="0" t="n">
        <f aca="false">ABS(U36-V36)</f>
        <v>0.283057999999997</v>
      </c>
      <c r="X36" s="0" t="n">
        <f aca="false">G36-W36</f>
        <v>0.0112150400000031</v>
      </c>
      <c r="Y36" s="0" t="n">
        <f aca="false">ABS(G36-W36)</f>
        <v>0.0112150400000031</v>
      </c>
      <c r="Z36" s="0" t="n">
        <f aca="false">Y36^2</f>
        <v>0.000125777122201669</v>
      </c>
    </row>
    <row r="37" customFormat="false" ht="12.8" hidden="false" customHeight="false" outlineLevel="0" collapsed="false">
      <c r="A37" s="0" t="n">
        <v>3.51360542</v>
      </c>
      <c r="B37" s="0" t="n">
        <v>3.51360542</v>
      </c>
      <c r="C37" s="0" t="n">
        <v>4.4</v>
      </c>
      <c r="D37" s="0" t="n">
        <v>1.3</v>
      </c>
      <c r="E37" s="0" t="n">
        <v>0.25302242</v>
      </c>
      <c r="F37" s="0" t="n">
        <v>5.65486678</v>
      </c>
      <c r="G37" s="0" t="n">
        <v>0.29925655</v>
      </c>
      <c r="H37" s="1" t="n">
        <f aca="false">A37*0.529177249</f>
        <v>1.85932005022709</v>
      </c>
      <c r="I37" s="1" t="n">
        <f aca="false">B37*0.529177249</f>
        <v>1.85932005022709</v>
      </c>
      <c r="J37" s="1" t="n">
        <f aca="false">C37*0.529177249</f>
        <v>2.3283798956</v>
      </c>
      <c r="K37" s="1" t="n">
        <f aca="false">D37*0.529177249</f>
        <v>0.6879304237</v>
      </c>
      <c r="L37" s="1" t="n">
        <f aca="false">E37*180/3.14159265358979</f>
        <v>14.4971167881865</v>
      </c>
      <c r="M37" s="1" t="n">
        <f aca="false">F37*180/3.14159265358979</f>
        <v>324.000000202734</v>
      </c>
      <c r="N37" s="1" t="n">
        <f aca="false">H37-0.5*K37*SIN(E37)*COS(F37)</f>
        <v>1.78965943666343</v>
      </c>
      <c r="O37" s="1" t="n">
        <f aca="false">I37-0.5*K37*SIN(E37)*SIN(F37)</f>
        <v>1.90993144813144</v>
      </c>
      <c r="P37" s="1" t="n">
        <f aca="false">J37-0.5*K37*COS(E37)</f>
        <v>1.99536645400474</v>
      </c>
      <c r="Q37" s="1" t="n">
        <f aca="false">H37+0.5*K37*SIN(E37)*COS(F37)</f>
        <v>1.92898066379075</v>
      </c>
      <c r="R37" s="1" t="n">
        <f aca="false">I37+0.5*K37*SIN(E37)*SIN(F37)</f>
        <v>1.80870865232274</v>
      </c>
      <c r="S37" s="1" t="n">
        <f aca="false">J37+0.5*K37*COS(E37)</f>
        <v>2.66139333719526</v>
      </c>
      <c r="T37" s="0" t="n">
        <v>104</v>
      </c>
      <c r="U37" s="2" t="n">
        <v>-48.231704</v>
      </c>
      <c r="V37" s="2" t="n">
        <v>-48.560305</v>
      </c>
      <c r="W37" s="0" t="n">
        <f aca="false">ABS(U37-V37)</f>
        <v>0.328600999999999</v>
      </c>
      <c r="X37" s="0" t="n">
        <f aca="false">G37-W37</f>
        <v>-0.029344449999999</v>
      </c>
      <c r="Y37" s="0" t="n">
        <f aca="false">ABS(G37-W37)</f>
        <v>0.029344449999999</v>
      </c>
      <c r="Z37" s="0" t="n">
        <f aca="false">Y37^2</f>
        <v>0.000861096745802443</v>
      </c>
    </row>
    <row r="38" customFormat="false" ht="12.8" hidden="false" customHeight="false" outlineLevel="0" collapsed="false">
      <c r="A38" s="0" t="n">
        <v>3.51360542</v>
      </c>
      <c r="B38" s="0" t="n">
        <v>3.51360542</v>
      </c>
      <c r="C38" s="0" t="n">
        <v>4.4</v>
      </c>
      <c r="D38" s="0" t="n">
        <v>1.3</v>
      </c>
      <c r="E38" s="0" t="n">
        <v>1.24057392</v>
      </c>
      <c r="F38" s="0" t="n">
        <v>3.14159265</v>
      </c>
      <c r="G38" s="0" t="n">
        <v>0.31897725</v>
      </c>
      <c r="H38" s="1" t="n">
        <f aca="false">A38*0.529177249</f>
        <v>1.85932005022709</v>
      </c>
      <c r="I38" s="1" t="n">
        <f aca="false">B38*0.529177249</f>
        <v>1.85932005022709</v>
      </c>
      <c r="J38" s="1" t="n">
        <f aca="false">C38*0.529177249</f>
        <v>2.3283798956</v>
      </c>
      <c r="K38" s="1" t="n">
        <f aca="false">D38*0.529177249</f>
        <v>0.6879304237</v>
      </c>
      <c r="L38" s="1" t="n">
        <f aca="false">E38*180/3.14159265358979</f>
        <v>71.0796497900003</v>
      </c>
      <c r="M38" s="1" t="n">
        <f aca="false">F38*180/3.14159265358979</f>
        <v>179.99999979432</v>
      </c>
      <c r="N38" s="1" t="n">
        <f aca="false">H38-0.5*K38*SIN(E38)*COS(F38)</f>
        <v>2.18470090793346</v>
      </c>
      <c r="O38" s="1" t="n">
        <f aca="false">I38-0.5*K38*SIN(E38)*SIN(F38)</f>
        <v>1.85932004905904</v>
      </c>
      <c r="P38" s="1" t="n">
        <f aca="false">J38-0.5*K38*COS(E38)</f>
        <v>2.21684799701811</v>
      </c>
      <c r="Q38" s="1" t="n">
        <f aca="false">H38+0.5*K38*SIN(E38)*COS(F38)</f>
        <v>1.53393919252072</v>
      </c>
      <c r="R38" s="1" t="n">
        <f aca="false">I38+0.5*K38*SIN(E38)*SIN(F38)</f>
        <v>1.85932005139514</v>
      </c>
      <c r="S38" s="1" t="n">
        <f aca="false">J38+0.5*K38*COS(E38)</f>
        <v>2.43991179418189</v>
      </c>
      <c r="T38" s="0" t="n">
        <v>105</v>
      </c>
      <c r="U38" s="2" t="n">
        <v>-48.26641</v>
      </c>
      <c r="V38" s="2" t="n">
        <v>-48.560305</v>
      </c>
      <c r="W38" s="0" t="n">
        <f aca="false">ABS(U38-V38)</f>
        <v>0.293894999999999</v>
      </c>
      <c r="X38" s="0" t="n">
        <f aca="false">G38-W38</f>
        <v>0.0250822500000009</v>
      </c>
      <c r="Y38" s="0" t="n">
        <f aca="false">ABS(G38-W38)</f>
        <v>0.0250822500000009</v>
      </c>
      <c r="Z38" s="0" t="n">
        <f aca="false">Y38^2</f>
        <v>0.000629119265062543</v>
      </c>
    </row>
    <row r="39" customFormat="false" ht="12.8" hidden="false" customHeight="false" outlineLevel="0" collapsed="false">
      <c r="A39" s="0" t="n">
        <v>2.10816325</v>
      </c>
      <c r="B39" s="0" t="n">
        <v>2.10816325</v>
      </c>
      <c r="C39" s="0" t="n">
        <v>4.4</v>
      </c>
      <c r="D39" s="0" t="n">
        <v>1.3</v>
      </c>
      <c r="E39" s="0" t="n">
        <v>1.57079633</v>
      </c>
      <c r="F39" s="0" t="n">
        <v>3.76991118</v>
      </c>
      <c r="G39" s="0" t="n">
        <v>0.32177611</v>
      </c>
      <c r="H39" s="1" t="n">
        <f aca="false">A39*0.529177249</f>
        <v>1.1155920290779</v>
      </c>
      <c r="I39" s="1" t="n">
        <f aca="false">B39*0.529177249</f>
        <v>1.1155920290779</v>
      </c>
      <c r="J39" s="1" t="n">
        <f aca="false">C39*0.529177249</f>
        <v>2.3283798956</v>
      </c>
      <c r="K39" s="1" t="n">
        <f aca="false">D39*0.529177249</f>
        <v>0.6879304237</v>
      </c>
      <c r="L39" s="1" t="n">
        <f aca="false">E39*180/3.14159265358979</f>
        <v>90.000000183639</v>
      </c>
      <c r="M39" s="1" t="n">
        <f aca="false">F39*180/3.14159265358979</f>
        <v>215.999999753184</v>
      </c>
      <c r="N39" s="1" t="n">
        <f aca="false">H39-0.5*K39*SIN(E39)*COS(F39)</f>
        <v>1.39386573180926</v>
      </c>
      <c r="O39" s="1" t="n">
        <f aca="false">I39-0.5*K39*SIN(E39)*SIN(F39)</f>
        <v>1.31776970670625</v>
      </c>
      <c r="P39" s="1" t="n">
        <f aca="false">J39-0.5*K39*COS(E39)</f>
        <v>2.32837989670244</v>
      </c>
      <c r="Q39" s="1" t="n">
        <f aca="false">H39+0.5*K39*SIN(E39)*COS(F39)</f>
        <v>0.837318326346539</v>
      </c>
      <c r="R39" s="1" t="n">
        <f aca="false">I39+0.5*K39*SIN(E39)*SIN(F39)</f>
        <v>0.913414351449547</v>
      </c>
      <c r="S39" s="1" t="n">
        <f aca="false">J39+0.5*K39*COS(E39)</f>
        <v>2.32837989449756</v>
      </c>
      <c r="T39" s="0" t="n">
        <v>106</v>
      </c>
      <c r="U39" s="2" t="n">
        <v>-48.241874</v>
      </c>
      <c r="V39" s="2" t="n">
        <v>-48.560305</v>
      </c>
      <c r="W39" s="0" t="n">
        <f aca="false">ABS(U39-V39)</f>
        <v>0.318430999999997</v>
      </c>
      <c r="X39" s="0" t="n">
        <f aca="false">G39-W39</f>
        <v>0.0033451100000032</v>
      </c>
      <c r="Y39" s="0" t="n">
        <f aca="false">ABS(G39-W39)</f>
        <v>0.0033451100000032</v>
      </c>
      <c r="Z39" s="0" t="n">
        <f aca="false">Y39^2</f>
        <v>1.11897609121214E-005</v>
      </c>
    </row>
    <row r="40" customFormat="false" ht="12.8" hidden="false" customHeight="false" outlineLevel="0" collapsed="false">
      <c r="A40" s="0" t="n">
        <v>0.70272108</v>
      </c>
      <c r="B40" s="0" t="n">
        <v>2.81088433</v>
      </c>
      <c r="C40" s="0" t="n">
        <v>4.4</v>
      </c>
      <c r="D40" s="0" t="n">
        <v>1.6</v>
      </c>
      <c r="E40" s="0" t="n">
        <v>1.57079633</v>
      </c>
      <c r="F40" s="0" t="n">
        <v>1.88495559</v>
      </c>
      <c r="G40" s="0" t="n">
        <v>0.35111416</v>
      </c>
      <c r="H40" s="1" t="n">
        <f aca="false">A40*0.529177249</f>
        <v>0.371864007928709</v>
      </c>
      <c r="I40" s="1" t="n">
        <f aca="false">B40*0.529177249</f>
        <v>1.48745603700661</v>
      </c>
      <c r="J40" s="1" t="n">
        <f aca="false">C40*0.529177249</f>
        <v>2.3283798956</v>
      </c>
      <c r="K40" s="1" t="n">
        <f aca="false">D40*0.529177249</f>
        <v>0.8466835984</v>
      </c>
      <c r="L40" s="1" t="n">
        <f aca="false">E40*180/3.14159265358979</f>
        <v>90.000000183639</v>
      </c>
      <c r="M40" s="1" t="n">
        <f aca="false">F40*180/3.14159265358979</f>
        <v>107.999999876592</v>
      </c>
      <c r="N40" s="1" t="n">
        <f aca="false">H40-0.5*K40*SIN(E40)*COS(F40)</f>
        <v>0.502683817443578</v>
      </c>
      <c r="O40" s="1" t="n">
        <f aca="false">I40-0.5*K40*SIN(E40)*SIN(F40)</f>
        <v>1.08483405997556</v>
      </c>
      <c r="P40" s="1" t="n">
        <f aca="false">J40-0.5*K40*COS(E40)</f>
        <v>2.32837989695685</v>
      </c>
      <c r="Q40" s="1" t="n">
        <f aca="false">H40+0.5*K40*SIN(E40)*COS(F40)</f>
        <v>0.24104419841384</v>
      </c>
      <c r="R40" s="1" t="n">
        <f aca="false">I40+0.5*K40*SIN(E40)*SIN(F40)</f>
        <v>1.89007801403765</v>
      </c>
      <c r="S40" s="1" t="n">
        <f aca="false">J40+0.5*K40*COS(E40)</f>
        <v>2.32837989424315</v>
      </c>
      <c r="T40" s="0" t="n">
        <v>107</v>
      </c>
      <c r="U40" s="2" t="n">
        <v>-48.209952</v>
      </c>
      <c r="V40" s="2" t="n">
        <v>-48.560305</v>
      </c>
      <c r="W40" s="0" t="n">
        <f aca="false">ABS(U40-V40)</f>
        <v>0.350352999999998</v>
      </c>
      <c r="X40" s="0" t="n">
        <f aca="false">G40-W40</f>
        <v>0.000761160000001648</v>
      </c>
      <c r="Y40" s="0" t="n">
        <f aca="false">ABS(G40-W40)</f>
        <v>0.000761160000001648</v>
      </c>
      <c r="Z40" s="0" t="n">
        <f aca="false">Y40^2</f>
        <v>5.79364545602509E-007</v>
      </c>
    </row>
    <row r="41" customFormat="false" ht="12.8" hidden="false" customHeight="false" outlineLevel="0" collapsed="false">
      <c r="A41" s="0" t="n">
        <v>1.40544217</v>
      </c>
      <c r="B41" s="0" t="n">
        <v>4.2163265</v>
      </c>
      <c r="C41" s="0" t="n">
        <v>4</v>
      </c>
      <c r="D41" s="0" t="n">
        <v>1.45</v>
      </c>
      <c r="E41" s="0" t="n">
        <v>0.91047403</v>
      </c>
      <c r="F41" s="0" t="n">
        <v>0</v>
      </c>
      <c r="G41" s="0" t="n">
        <v>0.35658342</v>
      </c>
      <c r="H41" s="1" t="n">
        <f aca="false">A41*0.529177249</f>
        <v>0.74372802114919</v>
      </c>
      <c r="I41" s="1" t="n">
        <f aca="false">B41*0.529177249</f>
        <v>2.2311840581558</v>
      </c>
      <c r="J41" s="1" t="n">
        <f aca="false">C41*0.529177249</f>
        <v>2.116708996</v>
      </c>
      <c r="K41" s="1" t="n">
        <f aca="false">D41*0.529177249</f>
        <v>0.76730701105</v>
      </c>
      <c r="L41" s="1" t="n">
        <f aca="false">E41*180/3.14159265358979</f>
        <v>52.1663192752676</v>
      </c>
      <c r="M41" s="1" t="n">
        <f aca="false">F41*180/3.14159265358979</f>
        <v>0</v>
      </c>
      <c r="N41" s="1" t="n">
        <f aca="false">H41-0.5*K41*SIN(E41)*COS(F41)</f>
        <v>0.440720560017546</v>
      </c>
      <c r="O41" s="1" t="n">
        <f aca="false">I41-0.5*K41*SIN(E41)*SIN(F41)</f>
        <v>2.2311840581558</v>
      </c>
      <c r="P41" s="1" t="n">
        <f aca="false">J41-0.5*K41*COS(E41)</f>
        <v>1.88138689589001</v>
      </c>
      <c r="Q41" s="1" t="n">
        <f aca="false">H41+0.5*K41*SIN(E41)*COS(F41)</f>
        <v>1.04673548228083</v>
      </c>
      <c r="R41" s="1" t="n">
        <f aca="false">I41+0.5*K41*SIN(E41)*SIN(F41)</f>
        <v>2.2311840581558</v>
      </c>
      <c r="S41" s="1" t="n">
        <f aca="false">J41+0.5*K41*COS(E41)</f>
        <v>2.35203109610999</v>
      </c>
      <c r="T41" s="0" t="n">
        <v>108</v>
      </c>
      <c r="U41" s="2" t="n">
        <v>-48.261008</v>
      </c>
      <c r="V41" s="2" t="n">
        <v>-48.560305</v>
      </c>
      <c r="W41" s="0" t="n">
        <f aca="false">ABS(U41-V41)</f>
        <v>0.299297000000003</v>
      </c>
      <c r="X41" s="0" t="n">
        <f aca="false">G41-W41</f>
        <v>0.0572864199999972</v>
      </c>
      <c r="Y41" s="0" t="n">
        <f aca="false">ABS(G41-W41)</f>
        <v>0.0572864199999972</v>
      </c>
      <c r="Z41" s="0" t="n">
        <f aca="false">Y41^2</f>
        <v>0.00328173391641608</v>
      </c>
    </row>
    <row r="42" customFormat="false" ht="12.8" hidden="false" customHeight="false" outlineLevel="0" collapsed="false">
      <c r="A42" s="0" t="n">
        <v>0</v>
      </c>
      <c r="B42" s="0" t="n">
        <v>2.81088433</v>
      </c>
      <c r="C42" s="0" t="n">
        <v>3.9</v>
      </c>
      <c r="D42" s="0" t="n">
        <v>1.45</v>
      </c>
      <c r="E42" s="0" t="n">
        <v>1.24057392</v>
      </c>
      <c r="F42" s="0" t="n">
        <v>5.02654825</v>
      </c>
      <c r="G42" s="0" t="n">
        <v>0.3635042</v>
      </c>
      <c r="H42" s="1" t="n">
        <f aca="false">A42*0.529177249</f>
        <v>0</v>
      </c>
      <c r="I42" s="1" t="n">
        <f aca="false">B42*0.529177249</f>
        <v>1.48745603700661</v>
      </c>
      <c r="J42" s="1" t="n">
        <f aca="false">C42*0.529177249</f>
        <v>2.0637912711</v>
      </c>
      <c r="K42" s="1" t="n">
        <f aca="false">D42*0.529177249</f>
        <v>0.76730701105</v>
      </c>
      <c r="L42" s="1" t="n">
        <f aca="false">E42*180/3.14159265358979</f>
        <v>71.0796497900003</v>
      </c>
      <c r="M42" s="1" t="n">
        <f aca="false">F42*180/3.14159265358979</f>
        <v>288.00000024387</v>
      </c>
      <c r="N42" s="1" t="n">
        <f aca="false">H42-0.5*K42*SIN(E42)*COS(F42)</f>
        <v>-0.112149933222639</v>
      </c>
      <c r="O42" s="1" t="n">
        <f aca="false">I42-0.5*K42*SIN(E42)*SIN(F42)</f>
        <v>1.83261803518238</v>
      </c>
      <c r="P42" s="1" t="n">
        <f aca="false">J42-0.5*K42*COS(E42)</f>
        <v>1.93939030729712</v>
      </c>
      <c r="Q42" s="1" t="n">
        <f aca="false">H42+0.5*K42*SIN(E42)*COS(F42)</f>
        <v>0.112149933222639</v>
      </c>
      <c r="R42" s="1" t="n">
        <f aca="false">I42+0.5*K42*SIN(E42)*SIN(F42)</f>
        <v>1.14229403883083</v>
      </c>
      <c r="S42" s="1" t="n">
        <f aca="false">J42+0.5*K42*COS(E42)</f>
        <v>2.18819223490288</v>
      </c>
      <c r="T42" s="0" t="n">
        <v>109</v>
      </c>
      <c r="U42" s="2" t="n">
        <v>-48.192857</v>
      </c>
      <c r="V42" s="2" t="n">
        <v>-48.560305</v>
      </c>
      <c r="W42" s="0" t="n">
        <f aca="false">ABS(U42-V42)</f>
        <v>0.367447999999996</v>
      </c>
      <c r="X42" s="0" t="n">
        <f aca="false">G42-W42</f>
        <v>-0.003943799999996</v>
      </c>
      <c r="Y42" s="0" t="n">
        <f aca="false">ABS(G42-W42)</f>
        <v>0.003943799999996</v>
      </c>
      <c r="Z42" s="0" t="n">
        <f aca="false">Y42^2</f>
        <v>1.55535584399685E-005</v>
      </c>
    </row>
    <row r="43" customFormat="false" ht="12.8" hidden="false" customHeight="false" outlineLevel="0" collapsed="false">
      <c r="A43" s="0" t="n">
        <v>0</v>
      </c>
      <c r="B43" s="0" t="n">
        <v>2.81088433</v>
      </c>
      <c r="C43" s="0" t="n">
        <v>4.3</v>
      </c>
      <c r="D43" s="0" t="n">
        <v>1.6</v>
      </c>
      <c r="E43" s="0" t="n">
        <v>1.57079633</v>
      </c>
      <c r="F43" s="0" t="n">
        <v>4.39822972</v>
      </c>
      <c r="G43" s="0" t="n">
        <v>0.37701478</v>
      </c>
      <c r="H43" s="1" t="n">
        <f aca="false">A43*0.529177249</f>
        <v>0</v>
      </c>
      <c r="I43" s="1" t="n">
        <f aca="false">B43*0.529177249</f>
        <v>1.48745603700661</v>
      </c>
      <c r="J43" s="1" t="n">
        <f aca="false">C43*0.529177249</f>
        <v>2.2754621707</v>
      </c>
      <c r="K43" s="1" t="n">
        <f aca="false">D43*0.529177249</f>
        <v>0.8466835984</v>
      </c>
      <c r="L43" s="1" t="n">
        <f aca="false">E43*180/3.14159265358979</f>
        <v>90.000000183639</v>
      </c>
      <c r="M43" s="1" t="n">
        <f aca="false">F43*180/3.14159265358979</f>
        <v>252.000000285006</v>
      </c>
      <c r="N43" s="1" t="n">
        <f aca="false">H43-0.5*K43*SIN(E43)*COS(F43)</f>
        <v>0.130819808379308</v>
      </c>
      <c r="O43" s="1" t="n">
        <f aca="false">I43-0.5*K43*SIN(E43)*SIN(F43)</f>
        <v>1.89007801440662</v>
      </c>
      <c r="P43" s="1" t="n">
        <f aca="false">J43-0.5*K43*COS(E43)</f>
        <v>2.27546217205685</v>
      </c>
      <c r="Q43" s="1" t="n">
        <f aca="false">H43+0.5*K43*SIN(E43)*COS(F43)</f>
        <v>-0.130819808379308</v>
      </c>
      <c r="R43" s="1" t="n">
        <f aca="false">I43+0.5*K43*SIN(E43)*SIN(F43)</f>
        <v>1.0848340596066</v>
      </c>
      <c r="S43" s="1" t="n">
        <f aca="false">J43+0.5*K43*COS(E43)</f>
        <v>2.27546216934315</v>
      </c>
      <c r="T43" s="0" t="n">
        <v>110</v>
      </c>
      <c r="U43" s="2" t="n">
        <v>-48.184781</v>
      </c>
      <c r="V43" s="2" t="n">
        <v>-48.560305</v>
      </c>
      <c r="W43" s="0" t="n">
        <f aca="false">ABS(U43-V43)</f>
        <v>0.375523999999999</v>
      </c>
      <c r="X43" s="0" t="n">
        <f aca="false">G43-W43</f>
        <v>0.00149078000000136</v>
      </c>
      <c r="Y43" s="0" t="n">
        <f aca="false">ABS(G43-W43)</f>
        <v>0.00149078000000136</v>
      </c>
      <c r="Z43" s="0" t="n">
        <f aca="false">Y43^2</f>
        <v>2.22242500840405E-006</v>
      </c>
    </row>
    <row r="44" customFormat="false" ht="12.8" hidden="false" customHeight="false" outlineLevel="0" collapsed="false">
      <c r="A44" s="0" t="n">
        <v>2.10816325</v>
      </c>
      <c r="B44" s="0" t="n">
        <v>4.91904759</v>
      </c>
      <c r="C44" s="0" t="n">
        <v>4.1</v>
      </c>
      <c r="D44" s="0" t="n">
        <v>1.3</v>
      </c>
      <c r="E44" s="0" t="n">
        <v>1.57079633</v>
      </c>
      <c r="F44" s="0" t="n">
        <v>4.39822972</v>
      </c>
      <c r="G44" s="0" t="n">
        <v>0.37891726</v>
      </c>
      <c r="H44" s="1" t="n">
        <f aca="false">A44*0.529177249</f>
        <v>1.1155920290779</v>
      </c>
      <c r="I44" s="1" t="n">
        <f aca="false">B44*0.529177249</f>
        <v>2.60304807137628</v>
      </c>
      <c r="J44" s="1" t="n">
        <f aca="false">C44*0.529177249</f>
        <v>2.1696267209</v>
      </c>
      <c r="K44" s="1" t="n">
        <f aca="false">D44*0.529177249</f>
        <v>0.6879304237</v>
      </c>
      <c r="L44" s="1" t="n">
        <f aca="false">E44*180/3.14159265358979</f>
        <v>90.000000183639</v>
      </c>
      <c r="M44" s="1" t="n">
        <f aca="false">F44*180/3.14159265358979</f>
        <v>252.000000285006</v>
      </c>
      <c r="N44" s="1" t="n">
        <f aca="false">H44-0.5*K44*SIN(E44)*COS(F44)</f>
        <v>1.22188312338609</v>
      </c>
      <c r="O44" s="1" t="n">
        <f aca="false">I44-0.5*K44*SIN(E44)*SIN(F44)</f>
        <v>2.93017842801379</v>
      </c>
      <c r="P44" s="1" t="n">
        <f aca="false">J44-0.5*K44*COS(E44)</f>
        <v>2.16962672200244</v>
      </c>
      <c r="Q44" s="1" t="n">
        <f aca="false">H44+0.5*K44*SIN(E44)*COS(F44)</f>
        <v>1.00930093476971</v>
      </c>
      <c r="R44" s="1" t="n">
        <f aca="false">I44+0.5*K44*SIN(E44)*SIN(F44)</f>
        <v>2.27591771473877</v>
      </c>
      <c r="S44" s="1" t="n">
        <f aca="false">J44+0.5*K44*COS(E44)</f>
        <v>2.16962671979756</v>
      </c>
      <c r="T44" s="0" t="n">
        <v>111</v>
      </c>
      <c r="U44" s="2" t="n">
        <v>-48.196921</v>
      </c>
      <c r="V44" s="2" t="n">
        <v>-48.560305</v>
      </c>
      <c r="W44" s="0" t="n">
        <f aca="false">ABS(U44-V44)</f>
        <v>0.363383999999996</v>
      </c>
      <c r="X44" s="0" t="n">
        <f aca="false">G44-W44</f>
        <v>0.0155332600000037</v>
      </c>
      <c r="Y44" s="0" t="n">
        <f aca="false">ABS(G44-W44)</f>
        <v>0.0155332600000037</v>
      </c>
      <c r="Z44" s="0" t="n">
        <f aca="false">Y44^2</f>
        <v>0.000241282166227714</v>
      </c>
    </row>
    <row r="45" customFormat="false" ht="12.8" hidden="false" customHeight="false" outlineLevel="0" collapsed="false">
      <c r="A45" s="0" t="n">
        <v>4.91904759</v>
      </c>
      <c r="B45" s="0" t="n">
        <v>2.10816325</v>
      </c>
      <c r="C45" s="0" t="n">
        <v>7.4</v>
      </c>
      <c r="D45" s="0" t="n">
        <v>1.75</v>
      </c>
      <c r="E45" s="0" t="n">
        <v>0.25302242</v>
      </c>
      <c r="F45" s="0" t="n">
        <v>0</v>
      </c>
      <c r="G45" s="0" t="n">
        <v>0.38473114</v>
      </c>
      <c r="H45" s="1" t="n">
        <f aca="false">A45*0.529177249</f>
        <v>2.60304807137628</v>
      </c>
      <c r="I45" s="1" t="n">
        <f aca="false">B45*0.529177249</f>
        <v>1.1155920290779</v>
      </c>
      <c r="J45" s="1" t="n">
        <f aca="false">C45*0.529177249</f>
        <v>3.9159116426</v>
      </c>
      <c r="K45" s="1" t="n">
        <f aca="false">D45*0.529177249</f>
        <v>0.92606018575</v>
      </c>
      <c r="L45" s="1" t="n">
        <f aca="false">E45*180/3.14159265358979</f>
        <v>14.4971167881865</v>
      </c>
      <c r="M45" s="1" t="n">
        <f aca="false">F45*180/3.14159265358979</f>
        <v>0</v>
      </c>
      <c r="N45" s="1" t="n">
        <f aca="false">H45-0.5*K45*SIN(E45)*COS(F45)</f>
        <v>2.48713715320634</v>
      </c>
      <c r="O45" s="1" t="n">
        <f aca="false">I45-0.5*K45*SIN(E45)*SIN(F45)</f>
        <v>1.1155920290779</v>
      </c>
      <c r="P45" s="1" t="n">
        <f aca="false">J45-0.5*K45*COS(E45)</f>
        <v>3.46762431737562</v>
      </c>
      <c r="Q45" s="1" t="n">
        <f aca="false">H45+0.5*K45*SIN(E45)*COS(F45)</f>
        <v>2.71895898954622</v>
      </c>
      <c r="R45" s="1" t="n">
        <f aca="false">I45+0.5*K45*SIN(E45)*SIN(F45)</f>
        <v>1.1155920290779</v>
      </c>
      <c r="S45" s="1" t="n">
        <f aca="false">J45+0.5*K45*COS(E45)</f>
        <v>4.36419896782439</v>
      </c>
      <c r="T45" s="0" t="n">
        <v>126</v>
      </c>
      <c r="U45" s="2" t="n">
        <v>-48.190711</v>
      </c>
      <c r="V45" s="2" t="n">
        <v>-48.560305</v>
      </c>
      <c r="W45" s="0" t="n">
        <f aca="false">ABS(U45-V45)</f>
        <v>0.369593999999999</v>
      </c>
      <c r="X45" s="0" t="n">
        <f aca="false">G45-W45</f>
        <v>0.0151371400000007</v>
      </c>
      <c r="Y45" s="0" t="n">
        <f aca="false">ABS(G45-W45)</f>
        <v>0.0151371400000007</v>
      </c>
      <c r="Z45" s="0" t="n">
        <f aca="false">Y45^2</f>
        <v>0.000229133007379622</v>
      </c>
    </row>
    <row r="46" customFormat="false" ht="12.8" hidden="false" customHeight="false" outlineLevel="0" collapsed="false">
      <c r="A46" s="0" t="n">
        <v>0.70272108</v>
      </c>
      <c r="B46" s="0" t="n">
        <v>0</v>
      </c>
      <c r="C46" s="0" t="n">
        <v>7</v>
      </c>
      <c r="D46" s="0" t="n">
        <v>1.75</v>
      </c>
      <c r="E46" s="0" t="n">
        <v>0.91047403</v>
      </c>
      <c r="F46" s="0" t="n">
        <v>0.62831853</v>
      </c>
      <c r="G46" s="0" t="n">
        <v>0.38739181</v>
      </c>
      <c r="H46" s="1" t="n">
        <f aca="false">A46*0.529177249</f>
        <v>0.371864007928709</v>
      </c>
      <c r="I46" s="1" t="n">
        <f aca="false">B46*0.529177249</f>
        <v>0</v>
      </c>
      <c r="J46" s="1" t="n">
        <f aca="false">C46*0.529177249</f>
        <v>3.704240743</v>
      </c>
      <c r="K46" s="1" t="n">
        <f aca="false">D46*0.529177249</f>
        <v>0.92606018575</v>
      </c>
      <c r="L46" s="1" t="n">
        <f aca="false">E46*180/3.14159265358979</f>
        <v>52.1663192752676</v>
      </c>
      <c r="M46" s="1" t="n">
        <f aca="false">F46*180/3.14159265358979</f>
        <v>35.999999958864</v>
      </c>
      <c r="N46" s="1" t="n">
        <f aca="false">H46-0.5*K46*SIN(E46)*COS(F46)</f>
        <v>0.0760075770251843</v>
      </c>
      <c r="O46" s="1" t="n">
        <f aca="false">I46-0.5*K46*SIN(E46)*SIN(F46)</f>
        <v>-0.214952278910753</v>
      </c>
      <c r="P46" s="1" t="n">
        <f aca="false">J46-0.5*K46*COS(E46)</f>
        <v>3.42023131183277</v>
      </c>
      <c r="Q46" s="1" t="n">
        <f aca="false">H46+0.5*K46*SIN(E46)*COS(F46)</f>
        <v>0.667720438832234</v>
      </c>
      <c r="R46" s="1" t="n">
        <f aca="false">I46+0.5*K46*SIN(E46)*SIN(F46)</f>
        <v>0.214952278910753</v>
      </c>
      <c r="S46" s="1" t="n">
        <f aca="false">J46+0.5*K46*COS(E46)</f>
        <v>3.98825017416723</v>
      </c>
      <c r="T46" s="0" t="n">
        <v>137</v>
      </c>
      <c r="U46" s="2" t="n">
        <v>-48.183038</v>
      </c>
      <c r="V46" s="2" t="n">
        <v>-48.560305</v>
      </c>
      <c r="W46" s="0" t="n">
        <f aca="false">ABS(U46-V46)</f>
        <v>0.377266999999996</v>
      </c>
      <c r="X46" s="0" t="n">
        <f aca="false">G46-W46</f>
        <v>0.0101248100000038</v>
      </c>
      <c r="Y46" s="0" t="n">
        <f aca="false">ABS(G46-W46)</f>
        <v>0.0101248100000038</v>
      </c>
      <c r="Z46" s="0" t="n">
        <f aca="false">Y46^2</f>
        <v>0.000102511777536176</v>
      </c>
    </row>
    <row r="47" customFormat="false" ht="12.8" hidden="false" customHeight="false" outlineLevel="0" collapsed="false">
      <c r="A47" s="0" t="n">
        <v>2.81088433</v>
      </c>
      <c r="B47" s="0" t="n">
        <v>1.40544217</v>
      </c>
      <c r="C47" s="0" t="n">
        <v>6.4</v>
      </c>
      <c r="D47" s="0" t="n">
        <v>1.75</v>
      </c>
      <c r="E47" s="0" t="n">
        <v>0.58078698</v>
      </c>
      <c r="F47" s="0" t="n">
        <v>1.88495559</v>
      </c>
      <c r="G47" s="0" t="n">
        <v>0.39009034</v>
      </c>
      <c r="H47" s="1" t="n">
        <f aca="false">A47*0.529177249</f>
        <v>1.48745603700661</v>
      </c>
      <c r="I47" s="1" t="n">
        <f aca="false">B47*0.529177249</f>
        <v>0.74372802114919</v>
      </c>
      <c r="J47" s="1" t="n">
        <f aca="false">C47*0.529177249</f>
        <v>3.3867343936</v>
      </c>
      <c r="K47" s="1" t="n">
        <f aca="false">D47*0.529177249</f>
        <v>0.92606018575</v>
      </c>
      <c r="L47" s="1" t="n">
        <f aca="false">E47*180/3.14159265358979</f>
        <v>33.276642750149</v>
      </c>
      <c r="M47" s="1" t="n">
        <f aca="false">F47*180/3.14159265358979</f>
        <v>107.999999876592</v>
      </c>
      <c r="N47" s="1" t="n">
        <f aca="false">H47-0.5*K47*SIN(E47)*COS(F47)</f>
        <v>1.56596375037453</v>
      </c>
      <c r="O47" s="1" t="n">
        <f aca="false">I47-0.5*K47*SIN(E47)*SIN(F47)</f>
        <v>0.502106122404675</v>
      </c>
      <c r="P47" s="1" t="n">
        <f aca="false">J47-0.5*K47*COS(E47)</f>
        <v>2.99962683245366</v>
      </c>
      <c r="Q47" s="1" t="n">
        <f aca="false">H47+0.5*K47*SIN(E47)*COS(F47)</f>
        <v>1.40894832363869</v>
      </c>
      <c r="R47" s="1" t="n">
        <f aca="false">I47+0.5*K47*SIN(E47)*SIN(F47)</f>
        <v>0.985349919893706</v>
      </c>
      <c r="S47" s="1" t="n">
        <f aca="false">J47+0.5*K47*COS(E47)</f>
        <v>3.77384195474634</v>
      </c>
      <c r="T47" s="0" t="n">
        <v>138</v>
      </c>
      <c r="U47" s="2" t="n">
        <v>-48.179173</v>
      </c>
      <c r="V47" s="2" t="n">
        <v>-48.560305</v>
      </c>
      <c r="W47" s="0" t="n">
        <f aca="false">ABS(U47-V47)</f>
        <v>0.381131999999994</v>
      </c>
      <c r="X47" s="0" t="n">
        <f aca="false">G47-W47</f>
        <v>0.00895834000000623</v>
      </c>
      <c r="Y47" s="0" t="n">
        <f aca="false">ABS(G47-W47)</f>
        <v>0.00895834000000623</v>
      </c>
      <c r="Z47" s="0" t="n">
        <f aca="false">Y47^2</f>
        <v>8.02518555557115E-005</v>
      </c>
    </row>
    <row r="48" customFormat="false" ht="12.8" hidden="false" customHeight="false" outlineLevel="0" collapsed="false">
      <c r="A48" s="0" t="n">
        <v>3.51360542</v>
      </c>
      <c r="B48" s="0" t="n">
        <v>2.81088433</v>
      </c>
      <c r="C48" s="0" t="n">
        <v>6.9</v>
      </c>
      <c r="D48" s="0" t="n">
        <v>1.75</v>
      </c>
      <c r="E48" s="0" t="n">
        <v>1.24057392</v>
      </c>
      <c r="F48" s="0" t="n">
        <v>3.76991118</v>
      </c>
      <c r="G48" s="0" t="n">
        <v>0.39027955</v>
      </c>
      <c r="H48" s="1" t="n">
        <f aca="false">A48*0.529177249</f>
        <v>1.85932005022709</v>
      </c>
      <c r="I48" s="1" t="n">
        <f aca="false">B48*0.529177249</f>
        <v>1.48745603700661</v>
      </c>
      <c r="J48" s="1" t="n">
        <f aca="false">C48*0.529177249</f>
        <v>3.6513230181</v>
      </c>
      <c r="K48" s="1" t="n">
        <f aca="false">D48*0.529177249</f>
        <v>0.92606018575</v>
      </c>
      <c r="L48" s="1" t="n">
        <f aca="false">E48*180/3.14159265358979</f>
        <v>71.0796497900003</v>
      </c>
      <c r="M48" s="1" t="n">
        <f aca="false">F48*180/3.14159265358979</f>
        <v>215.999999753184</v>
      </c>
      <c r="N48" s="1" t="n">
        <f aca="false">H48-0.5*K48*SIN(E48)*COS(F48)</f>
        <v>2.2136797637787</v>
      </c>
      <c r="O48" s="1" t="n">
        <f aca="false">I48-0.5*K48*SIN(E48)*SIN(F48)</f>
        <v>1.74491343678138</v>
      </c>
      <c r="P48" s="1" t="n">
        <f aca="false">J48-0.5*K48*COS(E48)</f>
        <v>3.50118392385514</v>
      </c>
      <c r="Q48" s="1" t="n">
        <f aca="false">H48+0.5*K48*SIN(E48)*COS(F48)</f>
        <v>1.50496033667548</v>
      </c>
      <c r="R48" s="1" t="n">
        <f aca="false">I48+0.5*K48*SIN(E48)*SIN(F48)</f>
        <v>1.22999863723184</v>
      </c>
      <c r="S48" s="1" t="n">
        <f aca="false">J48+0.5*K48*COS(E48)</f>
        <v>3.80146211234486</v>
      </c>
      <c r="T48" s="0" t="n">
        <v>139</v>
      </c>
      <c r="U48" s="2" t="n">
        <v>-48.178617</v>
      </c>
      <c r="V48" s="2" t="n">
        <v>-48.560305</v>
      </c>
      <c r="W48" s="0" t="n">
        <f aca="false">ABS(U48-V48)</f>
        <v>0.381687999999997</v>
      </c>
      <c r="X48" s="0" t="n">
        <f aca="false">G48-W48</f>
        <v>0.00859155000000311</v>
      </c>
      <c r="Y48" s="0" t="n">
        <f aca="false">ABS(G48-W48)</f>
        <v>0.00859155000000311</v>
      </c>
      <c r="Z48" s="0" t="n">
        <f aca="false">Y48^2</f>
        <v>7.38147314025535E-005</v>
      </c>
    </row>
    <row r="49" customFormat="false" ht="12.8" hidden="false" customHeight="false" outlineLevel="0" collapsed="false">
      <c r="A49" s="0" t="n">
        <v>2.81088433</v>
      </c>
      <c r="B49" s="0" t="n">
        <v>4.2163265</v>
      </c>
      <c r="C49" s="0" t="n">
        <v>6.9</v>
      </c>
      <c r="D49" s="0" t="n">
        <v>1.75</v>
      </c>
      <c r="E49" s="0" t="n">
        <v>1.24057392</v>
      </c>
      <c r="F49" s="0" t="n">
        <v>5.65486678</v>
      </c>
      <c r="G49" s="0" t="n">
        <v>0.3908581</v>
      </c>
      <c r="H49" s="1" t="n">
        <f aca="false">A49*0.529177249</f>
        <v>1.48745603700661</v>
      </c>
      <c r="I49" s="1" t="n">
        <f aca="false">B49*0.529177249</f>
        <v>2.2311840581558</v>
      </c>
      <c r="J49" s="1" t="n">
        <f aca="false">C49*0.529177249</f>
        <v>3.6513230181</v>
      </c>
      <c r="K49" s="1" t="n">
        <f aca="false">D49*0.529177249</f>
        <v>0.92606018575</v>
      </c>
      <c r="L49" s="1" t="n">
        <f aca="false">E49*180/3.14159265358979</f>
        <v>71.0796497900003</v>
      </c>
      <c r="M49" s="1" t="n">
        <f aca="false">F49*180/3.14159265358979</f>
        <v>324.000000202734</v>
      </c>
      <c r="N49" s="1" t="n">
        <f aca="false">H49-0.5*K49*SIN(E49)*COS(F49)</f>
        <v>1.13309632365308</v>
      </c>
      <c r="O49" s="1" t="n">
        <f aca="false">I49-0.5*K49*SIN(E49)*SIN(F49)</f>
        <v>2.4886414582032</v>
      </c>
      <c r="P49" s="1" t="n">
        <f aca="false">J49-0.5*K49*COS(E49)</f>
        <v>3.50118392385514</v>
      </c>
      <c r="Q49" s="1" t="n">
        <f aca="false">H49+0.5*K49*SIN(E49)*COS(F49)</f>
        <v>1.84181575036014</v>
      </c>
      <c r="R49" s="1" t="n">
        <f aca="false">I49+0.5*K49*SIN(E49)*SIN(F49)</f>
        <v>1.97372665810839</v>
      </c>
      <c r="S49" s="1" t="n">
        <f aca="false">J49+0.5*K49*COS(E49)</f>
        <v>3.80146211234486</v>
      </c>
      <c r="T49" s="0" t="n">
        <v>140</v>
      </c>
      <c r="U49" s="2" t="n">
        <v>-48.17902</v>
      </c>
      <c r="V49" s="2" t="n">
        <v>-48.560305</v>
      </c>
      <c r="W49" s="0" t="n">
        <f aca="false">ABS(U49-V49)</f>
        <v>0.381284999999998</v>
      </c>
      <c r="X49" s="0" t="n">
        <f aca="false">G49-W49</f>
        <v>0.00957310000000167</v>
      </c>
      <c r="Y49" s="0" t="n">
        <f aca="false">ABS(G49-W49)</f>
        <v>0.00957310000000167</v>
      </c>
      <c r="Z49" s="0" t="n">
        <f aca="false">Y49^2</f>
        <v>9.16442436100319E-005</v>
      </c>
    </row>
    <row r="50" customFormat="false" ht="12.8" hidden="false" customHeight="false" outlineLevel="0" collapsed="false">
      <c r="A50" s="0" t="n">
        <v>2.10816325</v>
      </c>
      <c r="B50" s="0" t="n">
        <v>4.91904759</v>
      </c>
      <c r="C50" s="0" t="n">
        <v>6.5</v>
      </c>
      <c r="D50" s="0" t="n">
        <v>1.75</v>
      </c>
      <c r="E50" s="0" t="n">
        <v>1.24057392</v>
      </c>
      <c r="F50" s="0" t="n">
        <v>0</v>
      </c>
      <c r="G50" s="0" t="n">
        <v>0.4031146</v>
      </c>
      <c r="H50" s="1" t="n">
        <f aca="false">A50*0.529177249</f>
        <v>1.1155920290779</v>
      </c>
      <c r="I50" s="1" t="n">
        <f aca="false">B50*0.529177249</f>
        <v>2.60304807137628</v>
      </c>
      <c r="J50" s="1" t="n">
        <f aca="false">C50*0.529177249</f>
        <v>3.4396521185</v>
      </c>
      <c r="K50" s="1" t="n">
        <f aca="false">D50*0.529177249</f>
        <v>0.92606018575</v>
      </c>
      <c r="L50" s="1" t="n">
        <f aca="false">E50*180/3.14159265358979</f>
        <v>71.0796497900003</v>
      </c>
      <c r="M50" s="1" t="n">
        <f aca="false">F50*180/3.14159265358979</f>
        <v>0</v>
      </c>
      <c r="N50" s="1" t="n">
        <f aca="false">H50-0.5*K50*SIN(E50)*COS(F50)</f>
        <v>0.677579336011631</v>
      </c>
      <c r="O50" s="1" t="n">
        <f aca="false">I50-0.5*K50*SIN(E50)*SIN(F50)</f>
        <v>2.60304807137628</v>
      </c>
      <c r="P50" s="1" t="n">
        <f aca="false">J50-0.5*K50*COS(E50)</f>
        <v>3.28951302425514</v>
      </c>
      <c r="Q50" s="1" t="n">
        <f aca="false">H50+0.5*K50*SIN(E50)*COS(F50)</f>
        <v>1.55360472214417</v>
      </c>
      <c r="R50" s="1" t="n">
        <f aca="false">I50+0.5*K50*SIN(E50)*SIN(F50)</f>
        <v>2.60304807137628</v>
      </c>
      <c r="S50" s="1" t="n">
        <f aca="false">J50+0.5*K50*COS(E50)</f>
        <v>3.58979121274486</v>
      </c>
      <c r="T50" s="0" t="n">
        <v>141</v>
      </c>
      <c r="U50" s="2" t="n">
        <v>-48.172068</v>
      </c>
      <c r="V50" s="2" t="n">
        <v>-48.560305</v>
      </c>
      <c r="W50" s="0" t="n">
        <f aca="false">ABS(U50-V50)</f>
        <v>0.388236999999997</v>
      </c>
      <c r="X50" s="0" t="n">
        <f aca="false">G50-W50</f>
        <v>0.0148776000000034</v>
      </c>
      <c r="Y50" s="0" t="n">
        <f aca="false">ABS(G50-W50)</f>
        <v>0.0148776000000034</v>
      </c>
      <c r="Z50" s="0" t="n">
        <f aca="false">Y50^2</f>
        <v>0.0002213429817601</v>
      </c>
    </row>
    <row r="51" customFormat="false" ht="12.8" hidden="false" customHeight="false" outlineLevel="0" collapsed="false">
      <c r="A51" s="0" t="n">
        <v>4.2163265</v>
      </c>
      <c r="B51" s="0" t="n">
        <v>0</v>
      </c>
      <c r="C51" s="0" t="n">
        <v>4.1</v>
      </c>
      <c r="D51" s="0" t="n">
        <v>1.6</v>
      </c>
      <c r="E51" s="0" t="n">
        <v>1.24057392</v>
      </c>
      <c r="F51" s="0" t="n">
        <v>3.76991118</v>
      </c>
      <c r="G51" s="0" t="n">
        <v>0.41148994</v>
      </c>
      <c r="H51" s="1" t="n">
        <f aca="false">A51*0.529177249</f>
        <v>2.2311840581558</v>
      </c>
      <c r="I51" s="1" t="n">
        <f aca="false">B51*0.529177249</f>
        <v>0</v>
      </c>
      <c r="J51" s="1" t="n">
        <f aca="false">C51*0.529177249</f>
        <v>2.1696267209</v>
      </c>
      <c r="K51" s="1" t="n">
        <f aca="false">D51*0.529177249</f>
        <v>0.8466835984</v>
      </c>
      <c r="L51" s="1" t="n">
        <f aca="false">E51*180/3.14159265358979</f>
        <v>71.0796497900003</v>
      </c>
      <c r="M51" s="1" t="n">
        <f aca="false">F51*180/3.14159265358979</f>
        <v>215.999999753184</v>
      </c>
      <c r="N51" s="1" t="n">
        <f aca="false">H51-0.5*K51*SIN(E51)*COS(F51)</f>
        <v>2.55517008197442</v>
      </c>
      <c r="O51" s="1" t="n">
        <f aca="false">I51-0.5*K51*SIN(E51)*SIN(F51)</f>
        <v>0.235389622651217</v>
      </c>
      <c r="P51" s="1" t="n">
        <f aca="false">J51-0.5*K51*COS(E51)</f>
        <v>2.03235669187613</v>
      </c>
      <c r="Q51" s="1" t="n">
        <f aca="false">H51+0.5*K51*SIN(E51)*COS(F51)</f>
        <v>1.90719803433718</v>
      </c>
      <c r="R51" s="1" t="n">
        <f aca="false">I51+0.5*K51*SIN(E51)*SIN(F51)</f>
        <v>-0.235389622651217</v>
      </c>
      <c r="S51" s="1" t="n">
        <f aca="false">J51+0.5*K51*COS(E51)</f>
        <v>2.30689674992387</v>
      </c>
      <c r="T51" s="0" t="n">
        <v>142</v>
      </c>
      <c r="U51" s="2" t="n">
        <v>-48.160946</v>
      </c>
      <c r="V51" s="2" t="n">
        <v>-48.560305</v>
      </c>
      <c r="W51" s="0" t="n">
        <f aca="false">ABS(U51-V51)</f>
        <v>0.399359000000004</v>
      </c>
      <c r="X51" s="0" t="n">
        <f aca="false">G51-W51</f>
        <v>0.012130939999996</v>
      </c>
      <c r="Y51" s="0" t="n">
        <f aca="false">ABS(G51-W51)</f>
        <v>0.012130939999996</v>
      </c>
      <c r="Z51" s="0" t="n">
        <f aca="false">Y51^2</f>
        <v>0.000147159705283503</v>
      </c>
    </row>
    <row r="52" customFormat="false" ht="12.8" hidden="false" customHeight="false" outlineLevel="0" collapsed="false">
      <c r="A52" s="0" t="n">
        <v>3.51360542</v>
      </c>
      <c r="B52" s="0" t="n">
        <v>2.10816325</v>
      </c>
      <c r="C52" s="0" t="n">
        <v>6.2</v>
      </c>
      <c r="D52" s="0" t="n">
        <v>1.75</v>
      </c>
      <c r="E52" s="0" t="n">
        <v>1.57079633</v>
      </c>
      <c r="F52" s="0" t="n">
        <v>3.76991118</v>
      </c>
      <c r="G52" s="0" t="n">
        <v>0.41449322</v>
      </c>
      <c r="H52" s="1" t="n">
        <f aca="false">A52*0.529177249</f>
        <v>1.85932005022709</v>
      </c>
      <c r="I52" s="1" t="n">
        <f aca="false">B52*0.529177249</f>
        <v>1.1155920290779</v>
      </c>
      <c r="J52" s="1" t="n">
        <f aca="false">C52*0.529177249</f>
        <v>3.2808989438</v>
      </c>
      <c r="K52" s="1" t="n">
        <f aca="false">D52*0.529177249</f>
        <v>0.92606018575</v>
      </c>
      <c r="L52" s="1" t="n">
        <f aca="false">E52*180/3.14159265358979</f>
        <v>90.000000183639</v>
      </c>
      <c r="M52" s="1" t="n">
        <f aca="false">F52*180/3.14159265358979</f>
        <v>215.999999753184</v>
      </c>
      <c r="N52" s="1" t="n">
        <f aca="false">H52-0.5*K52*SIN(E52)*COS(F52)</f>
        <v>2.23391926544238</v>
      </c>
      <c r="O52" s="1" t="n">
        <f aca="false">I52-0.5*K52*SIN(E52)*SIN(F52)</f>
        <v>1.38775428742376</v>
      </c>
      <c r="P52" s="1" t="n">
        <f aca="false">J52-0.5*K52*COS(E52)</f>
        <v>3.28089894528406</v>
      </c>
      <c r="Q52" s="1" t="n">
        <f aca="false">H52+0.5*K52*SIN(E52)*COS(F52)</f>
        <v>1.4847208350118</v>
      </c>
      <c r="R52" s="1" t="n">
        <f aca="false">I52+0.5*K52*SIN(E52)*SIN(F52)</f>
        <v>0.84342977073204</v>
      </c>
      <c r="S52" s="1" t="n">
        <f aca="false">J52+0.5*K52*COS(E52)</f>
        <v>3.28089894231594</v>
      </c>
      <c r="T52" s="0" t="n">
        <v>143</v>
      </c>
      <c r="U52" s="2" t="n">
        <v>-48.158294</v>
      </c>
      <c r="V52" s="2" t="n">
        <v>-48.560305</v>
      </c>
      <c r="W52" s="0" t="n">
        <f aca="false">ABS(U52-V52)</f>
        <v>0.402011000000002</v>
      </c>
      <c r="X52" s="0" t="n">
        <f aca="false">G52-W52</f>
        <v>0.0124822199999983</v>
      </c>
      <c r="Y52" s="0" t="n">
        <f aca="false">ABS(G52-W52)</f>
        <v>0.0124822199999983</v>
      </c>
      <c r="Z52" s="0" t="n">
        <f aca="false">Y52^2</f>
        <v>0.000155805816128358</v>
      </c>
    </row>
    <row r="53" customFormat="false" ht="12.8" hidden="false" customHeight="false" outlineLevel="0" collapsed="false">
      <c r="A53" s="0" t="n">
        <v>4.2163265</v>
      </c>
      <c r="B53" s="0" t="n">
        <v>2.81088433</v>
      </c>
      <c r="C53" s="0" t="n">
        <v>3.7</v>
      </c>
      <c r="D53" s="0" t="n">
        <v>1.45</v>
      </c>
      <c r="E53" s="0" t="n">
        <v>1.24057392</v>
      </c>
      <c r="F53" s="0" t="n">
        <v>3.76991118</v>
      </c>
      <c r="G53" s="0" t="n">
        <v>0.4233081</v>
      </c>
      <c r="H53" s="1" t="n">
        <f aca="false">A53*0.529177249</f>
        <v>2.2311840581558</v>
      </c>
      <c r="I53" s="1" t="n">
        <f aca="false">B53*0.529177249</f>
        <v>1.48745603700661</v>
      </c>
      <c r="J53" s="1" t="n">
        <f aca="false">C53*0.529177249</f>
        <v>1.9579558213</v>
      </c>
      <c r="K53" s="1" t="n">
        <f aca="false">D53*0.529177249</f>
        <v>0.76730701105</v>
      </c>
      <c r="L53" s="1" t="n">
        <f aca="false">E53*180/3.14159265358979</f>
        <v>71.0796497900003</v>
      </c>
      <c r="M53" s="1" t="n">
        <f aca="false">F53*180/3.14159265358979</f>
        <v>215.999999753184</v>
      </c>
      <c r="N53" s="1" t="n">
        <f aca="false">H53-0.5*K53*SIN(E53)*COS(F53)</f>
        <v>2.52479639224142</v>
      </c>
      <c r="O53" s="1" t="n">
        <f aca="false">I53-0.5*K53*SIN(E53)*SIN(F53)</f>
        <v>1.70077788253427</v>
      </c>
      <c r="P53" s="1" t="n">
        <f aca="false">J53-0.5*K53*COS(E53)</f>
        <v>1.83355485749712</v>
      </c>
      <c r="Q53" s="1" t="n">
        <f aca="false">H53+0.5*K53*SIN(E53)*COS(F53)</f>
        <v>1.93757172407018</v>
      </c>
      <c r="R53" s="1" t="n">
        <f aca="false">I53+0.5*K53*SIN(E53)*SIN(F53)</f>
        <v>1.27413419147894</v>
      </c>
      <c r="S53" s="1" t="n">
        <f aca="false">J53+0.5*K53*COS(E53)</f>
        <v>2.08235678510288</v>
      </c>
      <c r="T53" s="0" t="n">
        <v>144</v>
      </c>
      <c r="U53" s="2" t="n">
        <v>-48.14751</v>
      </c>
      <c r="V53" s="2" t="n">
        <v>-48.560305</v>
      </c>
      <c r="W53" s="0" t="n">
        <f aca="false">ABS(U53-V53)</f>
        <v>0.412795000000003</v>
      </c>
      <c r="X53" s="0" t="n">
        <f aca="false">G53-W53</f>
        <v>0.0105130999999973</v>
      </c>
      <c r="Y53" s="0" t="n">
        <f aca="false">ABS(G53-W53)</f>
        <v>0.0105130999999973</v>
      </c>
      <c r="Z53" s="0" t="n">
        <f aca="false">Y53^2</f>
        <v>0.000110525271609944</v>
      </c>
    </row>
    <row r="54" customFormat="false" ht="12.8" hidden="false" customHeight="false" outlineLevel="0" collapsed="false">
      <c r="A54" s="0" t="n">
        <v>4.2163265</v>
      </c>
      <c r="B54" s="0" t="n">
        <v>0</v>
      </c>
      <c r="C54" s="0" t="n">
        <v>5.7</v>
      </c>
      <c r="D54" s="0" t="n">
        <v>1.75</v>
      </c>
      <c r="E54" s="0" t="n">
        <v>1.24057392</v>
      </c>
      <c r="F54" s="0" t="n">
        <v>5.02654825</v>
      </c>
      <c r="G54" s="0" t="n">
        <v>0.42573284</v>
      </c>
      <c r="H54" s="1" t="n">
        <f aca="false">A54*0.529177249</f>
        <v>2.2311840581558</v>
      </c>
      <c r="I54" s="1" t="n">
        <f aca="false">B54*0.529177249</f>
        <v>0</v>
      </c>
      <c r="J54" s="1" t="n">
        <f aca="false">C54*0.529177249</f>
        <v>3.0163103193</v>
      </c>
      <c r="K54" s="1" t="n">
        <f aca="false">D54*0.529177249</f>
        <v>0.92606018575</v>
      </c>
      <c r="L54" s="1" t="n">
        <f aca="false">E54*180/3.14159265358979</f>
        <v>71.0796497900003</v>
      </c>
      <c r="M54" s="1" t="n">
        <f aca="false">F54*180/3.14159265358979</f>
        <v>288.00000024387</v>
      </c>
      <c r="N54" s="1" t="n">
        <f aca="false">H54-0.5*K54*SIN(E54)*COS(F54)</f>
        <v>2.0958306904733</v>
      </c>
      <c r="O54" s="1" t="n">
        <f aca="false">I54-0.5*K54*SIN(E54)*SIN(F54)</f>
        <v>0.416574825384555</v>
      </c>
      <c r="P54" s="1" t="n">
        <f aca="false">J54-0.5*K54*COS(E54)</f>
        <v>2.86617122505514</v>
      </c>
      <c r="Q54" s="1" t="n">
        <f aca="false">H54+0.5*K54*SIN(E54)*COS(F54)</f>
        <v>2.36653742583829</v>
      </c>
      <c r="R54" s="1" t="n">
        <f aca="false">I54+0.5*K54*SIN(E54)*SIN(F54)</f>
        <v>-0.416574825384555</v>
      </c>
      <c r="S54" s="1" t="n">
        <f aca="false">J54+0.5*K54*COS(E54)</f>
        <v>3.16644941354486</v>
      </c>
      <c r="T54" s="0" t="n">
        <v>145</v>
      </c>
      <c r="U54" s="2" t="n">
        <v>-48.141749</v>
      </c>
      <c r="V54" s="2" t="n">
        <v>-48.560305</v>
      </c>
      <c r="W54" s="0" t="n">
        <f aca="false">ABS(U54-V54)</f>
        <v>0.418556000000002</v>
      </c>
      <c r="X54" s="0" t="n">
        <f aca="false">G54-W54</f>
        <v>0.00717683999999763</v>
      </c>
      <c r="Y54" s="0" t="n">
        <f aca="false">ABS(G54-W54)</f>
        <v>0.00717683999999763</v>
      </c>
      <c r="Z54" s="0" t="n">
        <f aca="false">Y54^2</f>
        <v>5.1507032385566E-005</v>
      </c>
    </row>
    <row r="55" customFormat="false" ht="12.8" hidden="false" customHeight="false" outlineLevel="0" collapsed="false">
      <c r="A55" s="0" t="n">
        <v>4.91904759</v>
      </c>
      <c r="B55" s="0" t="n">
        <v>4.91904759</v>
      </c>
      <c r="C55" s="0" t="n">
        <v>4</v>
      </c>
      <c r="D55" s="0" t="n">
        <v>1.45</v>
      </c>
      <c r="E55" s="0" t="n">
        <v>0.25302242</v>
      </c>
      <c r="F55" s="0" t="n">
        <v>2.51327412</v>
      </c>
      <c r="G55" s="0" t="n">
        <v>0.4281406</v>
      </c>
      <c r="H55" s="1" t="n">
        <f aca="false">A55*0.529177249</f>
        <v>2.60304807137628</v>
      </c>
      <c r="I55" s="1" t="n">
        <f aca="false">B55*0.529177249</f>
        <v>2.60304807137628</v>
      </c>
      <c r="J55" s="1" t="n">
        <f aca="false">C55*0.529177249</f>
        <v>2.116708996</v>
      </c>
      <c r="K55" s="1" t="n">
        <f aca="false">D55*0.529177249</f>
        <v>0.76730701105</v>
      </c>
      <c r="L55" s="1" t="n">
        <f aca="false">E55*180/3.14159265358979</f>
        <v>14.4971167881865</v>
      </c>
      <c r="M55" s="1" t="n">
        <f aca="false">F55*180/3.14159265358979</f>
        <v>143.999999835456</v>
      </c>
      <c r="N55" s="1" t="n">
        <f aca="false">H55-0.5*K55*SIN(E55)*COS(F55)</f>
        <v>2.68074644768157</v>
      </c>
      <c r="O55" s="1" t="n">
        <f aca="false">I55-0.5*K55*SIN(E55)*SIN(F55)</f>
        <v>2.5465968962926</v>
      </c>
      <c r="P55" s="1" t="n">
        <f aca="false">J55-0.5*K55*COS(E55)</f>
        <v>1.74527092652837</v>
      </c>
      <c r="Q55" s="1" t="n">
        <f aca="false">H55+0.5*K55*SIN(E55)*COS(F55)</f>
        <v>2.52534969507099</v>
      </c>
      <c r="R55" s="1" t="n">
        <f aca="false">I55+0.5*K55*SIN(E55)*SIN(F55)</f>
        <v>2.65949924645996</v>
      </c>
      <c r="S55" s="1" t="n">
        <f aca="false">J55+0.5*K55*COS(E55)</f>
        <v>2.48814706547163</v>
      </c>
      <c r="T55" s="0" t="n">
        <v>146</v>
      </c>
      <c r="U55" s="2" t="n">
        <v>-48.234137</v>
      </c>
      <c r="V55" s="2" t="n">
        <v>-48.560305</v>
      </c>
      <c r="W55" s="0" t="n">
        <f aca="false">ABS(U55-V55)</f>
        <v>0.326168000000003</v>
      </c>
      <c r="X55" s="0" t="n">
        <f aca="false">G55-W55</f>
        <v>0.101972599999997</v>
      </c>
      <c r="Y55" s="0" t="n">
        <f aca="false">ABS(G55-W55)</f>
        <v>0.101972599999997</v>
      </c>
      <c r="Z55" s="0" t="n">
        <f aca="false">Y55^2</f>
        <v>0.0103984111507595</v>
      </c>
    </row>
    <row r="56" customFormat="false" ht="12.8" hidden="false" customHeight="false" outlineLevel="0" collapsed="false">
      <c r="A56" s="0" t="n">
        <v>1.40544217</v>
      </c>
      <c r="B56" s="0" t="n">
        <v>2.10816325</v>
      </c>
      <c r="C56" s="0" t="n">
        <v>5.8</v>
      </c>
      <c r="D56" s="0" t="n">
        <v>1.75</v>
      </c>
      <c r="E56" s="0" t="n">
        <v>1.57079633</v>
      </c>
      <c r="F56" s="0" t="n">
        <v>1.88495559</v>
      </c>
      <c r="G56" s="0" t="n">
        <v>0.43041951</v>
      </c>
      <c r="H56" s="1" t="n">
        <f aca="false">A56*0.529177249</f>
        <v>0.74372802114919</v>
      </c>
      <c r="I56" s="1" t="n">
        <f aca="false">B56*0.529177249</f>
        <v>1.1155920290779</v>
      </c>
      <c r="J56" s="1" t="n">
        <f aca="false">C56*0.529177249</f>
        <v>3.0692280442</v>
      </c>
      <c r="K56" s="1" t="n">
        <f aca="false">D56*0.529177249</f>
        <v>0.92606018575</v>
      </c>
      <c r="L56" s="1" t="n">
        <f aca="false">E56*180/3.14159265358979</f>
        <v>90.000000183639</v>
      </c>
      <c r="M56" s="1" t="n">
        <f aca="false">F56*180/3.14159265358979</f>
        <v>107.999999876592</v>
      </c>
      <c r="N56" s="1" t="n">
        <f aca="false">H56-0.5*K56*SIN(E56)*COS(F56)</f>
        <v>0.886812187806078</v>
      </c>
      <c r="O56" s="1" t="n">
        <f aca="false">I56-0.5*K56*SIN(E56)*SIN(F56)</f>
        <v>0.675224241700195</v>
      </c>
      <c r="P56" s="1" t="n">
        <f aca="false">J56-0.5*K56*COS(E56)</f>
        <v>3.06922804568406</v>
      </c>
      <c r="Q56" s="1" t="n">
        <f aca="false">H56+0.5*K56*SIN(E56)*COS(F56)</f>
        <v>0.600643854492303</v>
      </c>
      <c r="R56" s="1" t="n">
        <f aca="false">I56+0.5*K56*SIN(E56)*SIN(F56)</f>
        <v>1.5559598164556</v>
      </c>
      <c r="S56" s="1" t="n">
        <f aca="false">J56+0.5*K56*COS(E56)</f>
        <v>3.06922804271594</v>
      </c>
      <c r="T56" s="0" t="n">
        <v>147</v>
      </c>
      <c r="U56" s="2" t="n">
        <v>-48.138664</v>
      </c>
      <c r="V56" s="2" t="n">
        <v>-48.560305</v>
      </c>
      <c r="W56" s="0" t="n">
        <f aca="false">ABS(U56-V56)</f>
        <v>0.421640999999994</v>
      </c>
      <c r="X56" s="0" t="n">
        <f aca="false">G56-W56</f>
        <v>0.00877851000000607</v>
      </c>
      <c r="Y56" s="0" t="n">
        <f aca="false">ABS(G56-W56)</f>
        <v>0.00877851000000607</v>
      </c>
      <c r="Z56" s="0" t="n">
        <f aca="false">Y56^2</f>
        <v>7.70622378202065E-005</v>
      </c>
    </row>
    <row r="57" customFormat="false" ht="12.8" hidden="false" customHeight="false" outlineLevel="0" collapsed="false">
      <c r="A57" s="0" t="n">
        <v>2.81088433</v>
      </c>
      <c r="B57" s="0" t="n">
        <v>2.10816325</v>
      </c>
      <c r="C57" s="0" t="n">
        <v>3.9</v>
      </c>
      <c r="D57" s="0" t="n">
        <v>1.3</v>
      </c>
      <c r="E57" s="0" t="n">
        <v>0.25302242</v>
      </c>
      <c r="F57" s="0" t="n">
        <v>4.39822972</v>
      </c>
      <c r="G57" s="0" t="n">
        <v>0.46257888</v>
      </c>
      <c r="H57" s="1" t="n">
        <f aca="false">A57*0.529177249</f>
        <v>1.48745603700661</v>
      </c>
      <c r="I57" s="1" t="n">
        <f aca="false">B57*0.529177249</f>
        <v>1.1155920290779</v>
      </c>
      <c r="J57" s="1" t="n">
        <f aca="false">C57*0.529177249</f>
        <v>2.0637912711</v>
      </c>
      <c r="K57" s="1" t="n">
        <f aca="false">D57*0.529177249</f>
        <v>0.6879304237</v>
      </c>
      <c r="L57" s="1" t="n">
        <f aca="false">E57*180/3.14159265358979</f>
        <v>14.4971167881865</v>
      </c>
      <c r="M57" s="1" t="n">
        <f aca="false">F57*180/3.14159265358979</f>
        <v>252.000000285006</v>
      </c>
      <c r="N57" s="1" t="n">
        <f aca="false">H57-0.5*K57*SIN(E57)*COS(F57)</f>
        <v>1.514064023235</v>
      </c>
      <c r="O57" s="1" t="n">
        <f aca="false">I57-0.5*K57*SIN(E57)*SIN(F57)</f>
        <v>1.19748299163646</v>
      </c>
      <c r="P57" s="1" t="n">
        <f aca="false">J57-0.5*K57*COS(E57)</f>
        <v>1.73077782950474</v>
      </c>
      <c r="Q57" s="1" t="n">
        <f aca="false">H57+0.5*K57*SIN(E57)*COS(F57)</f>
        <v>1.46084805077822</v>
      </c>
      <c r="R57" s="1" t="n">
        <f aca="false">I57+0.5*K57*SIN(E57)*SIN(F57)</f>
        <v>1.03370106651934</v>
      </c>
      <c r="S57" s="1" t="n">
        <f aca="false">J57+0.5*K57*COS(E57)</f>
        <v>2.39680471269526</v>
      </c>
      <c r="T57" s="0" t="n">
        <v>148</v>
      </c>
      <c r="U57" s="2" t="n">
        <v>-48.098748</v>
      </c>
      <c r="V57" s="2" t="n">
        <v>-48.560305</v>
      </c>
      <c r="W57" s="0" t="n">
        <f aca="false">ABS(U57-V57)</f>
        <v>0.461556999999999</v>
      </c>
      <c r="X57" s="0" t="n">
        <f aca="false">G57-W57</f>
        <v>0.00102188000000092</v>
      </c>
      <c r="Y57" s="0" t="n">
        <f aca="false">ABS(G57-W57)</f>
        <v>0.00102188000000092</v>
      </c>
      <c r="Z57" s="0" t="n">
        <f aca="false">Y57^2</f>
        <v>1.04423873440188E-006</v>
      </c>
    </row>
    <row r="58" customFormat="false" ht="12.8" hidden="false" customHeight="false" outlineLevel="0" collapsed="false">
      <c r="A58" s="0" t="n">
        <v>2.81088433</v>
      </c>
      <c r="B58" s="0" t="n">
        <v>4.91904759</v>
      </c>
      <c r="C58" s="0" t="n">
        <v>3.8</v>
      </c>
      <c r="D58" s="0" t="n">
        <v>1.6</v>
      </c>
      <c r="E58" s="0" t="n">
        <v>1.57079633</v>
      </c>
      <c r="F58" s="0" t="n">
        <v>4.39822972</v>
      </c>
      <c r="G58" s="0" t="n">
        <v>0.48059899</v>
      </c>
      <c r="H58" s="1" t="n">
        <f aca="false">A58*0.529177249</f>
        <v>1.48745603700661</v>
      </c>
      <c r="I58" s="1" t="n">
        <f aca="false">B58*0.529177249</f>
        <v>2.60304807137628</v>
      </c>
      <c r="J58" s="1" t="n">
        <f aca="false">C58*0.529177249</f>
        <v>2.0108735462</v>
      </c>
      <c r="K58" s="1" t="n">
        <f aca="false">D58*0.529177249</f>
        <v>0.8466835984</v>
      </c>
      <c r="L58" s="1" t="n">
        <f aca="false">E58*180/3.14159265358979</f>
        <v>90.000000183639</v>
      </c>
      <c r="M58" s="1" t="n">
        <f aca="false">F58*180/3.14159265358979</f>
        <v>252.000000285006</v>
      </c>
      <c r="N58" s="1" t="n">
        <f aca="false">H58-0.5*K58*SIN(E58)*COS(F58)</f>
        <v>1.61827584538592</v>
      </c>
      <c r="O58" s="1" t="n">
        <f aca="false">I58-0.5*K58*SIN(E58)*SIN(F58)</f>
        <v>3.00567004877629</v>
      </c>
      <c r="P58" s="1" t="n">
        <f aca="false">J58-0.5*K58*COS(E58)</f>
        <v>2.01087354755685</v>
      </c>
      <c r="Q58" s="1" t="n">
        <f aca="false">H58+0.5*K58*SIN(E58)*COS(F58)</f>
        <v>1.3566362286273</v>
      </c>
      <c r="R58" s="1" t="n">
        <f aca="false">I58+0.5*K58*SIN(E58)*SIN(F58)</f>
        <v>2.20042609397627</v>
      </c>
      <c r="S58" s="1" t="n">
        <f aca="false">J58+0.5*K58*COS(E58)</f>
        <v>2.01087354484315</v>
      </c>
      <c r="T58" s="0" t="n">
        <v>149</v>
      </c>
      <c r="U58" s="2" t="n">
        <v>-48.146087</v>
      </c>
      <c r="V58" s="2" t="n">
        <v>-48.560305</v>
      </c>
      <c r="W58" s="0" t="n">
        <f aca="false">ABS(U58-V58)</f>
        <v>0.414217999999998</v>
      </c>
      <c r="X58" s="0" t="n">
        <f aca="false">G58-W58</f>
        <v>0.0663809900000018</v>
      </c>
      <c r="Y58" s="0" t="n">
        <f aca="false">ABS(G58-W58)</f>
        <v>0.0663809900000018</v>
      </c>
      <c r="Z58" s="0" t="n">
        <f aca="false">Y58^2</f>
        <v>0.00440643583338034</v>
      </c>
    </row>
    <row r="59" customFormat="false" ht="12.8" hidden="false" customHeight="false" outlineLevel="0" collapsed="false">
      <c r="A59" s="0" t="n">
        <v>4.91904759</v>
      </c>
      <c r="B59" s="0" t="n">
        <v>0</v>
      </c>
      <c r="C59" s="0" t="n">
        <v>4.9</v>
      </c>
      <c r="D59" s="0" t="n">
        <v>1.75</v>
      </c>
      <c r="E59" s="0" t="n">
        <v>1.57079633</v>
      </c>
      <c r="F59" s="0" t="n">
        <v>2.51327412</v>
      </c>
      <c r="G59" s="0" t="n">
        <v>0.48554153</v>
      </c>
      <c r="H59" s="1" t="n">
        <f aca="false">A59*0.529177249</f>
        <v>2.60304807137628</v>
      </c>
      <c r="I59" s="1" t="n">
        <f aca="false">B59*0.529177249</f>
        <v>0</v>
      </c>
      <c r="J59" s="1" t="n">
        <f aca="false">C59*0.529177249</f>
        <v>2.5929685201</v>
      </c>
      <c r="K59" s="1" t="n">
        <f aca="false">D59*0.529177249</f>
        <v>0.92606018575</v>
      </c>
      <c r="L59" s="1" t="n">
        <f aca="false">E59*180/3.14159265358979</f>
        <v>90.000000183639</v>
      </c>
      <c r="M59" s="1" t="n">
        <f aca="false">F59*180/3.14159265358979</f>
        <v>143.999999835456</v>
      </c>
      <c r="N59" s="1" t="n">
        <f aca="false">H59-0.5*K59*SIN(E59)*COS(F59)</f>
        <v>2.97764728463756</v>
      </c>
      <c r="O59" s="1" t="n">
        <f aca="false">I59-0.5*K59*SIN(E59)*SIN(F59)</f>
        <v>-0.272162261035326</v>
      </c>
      <c r="P59" s="1" t="n">
        <f aca="false">J59-0.5*K59*COS(E59)</f>
        <v>2.59296852158406</v>
      </c>
      <c r="Q59" s="1" t="n">
        <f aca="false">H59+0.5*K59*SIN(E59)*COS(F59)</f>
        <v>2.228448858115</v>
      </c>
      <c r="R59" s="1" t="n">
        <f aca="false">I59+0.5*K59*SIN(E59)*SIN(F59)</f>
        <v>0.272162261035326</v>
      </c>
      <c r="S59" s="1" t="n">
        <f aca="false">J59+0.5*K59*COS(E59)</f>
        <v>2.59296851861594</v>
      </c>
      <c r="T59" s="0" t="n">
        <v>156</v>
      </c>
      <c r="U59" s="2" t="n">
        <v>-48.085652</v>
      </c>
      <c r="V59" s="2" t="n">
        <v>-48.560305</v>
      </c>
      <c r="W59" s="0" t="n">
        <f aca="false">ABS(U59-V59)</f>
        <v>0.474652999999996</v>
      </c>
      <c r="X59" s="0" t="n">
        <f aca="false">G59-W59</f>
        <v>0.0108885300000036</v>
      </c>
      <c r="Y59" s="0" t="n">
        <f aca="false">ABS(G59-W59)</f>
        <v>0.0108885300000036</v>
      </c>
      <c r="Z59" s="0" t="n">
        <f aca="false">Y59^2</f>
        <v>0.000118560085560978</v>
      </c>
    </row>
    <row r="60" customFormat="false" ht="12.8" hidden="false" customHeight="false" outlineLevel="0" collapsed="false">
      <c r="A60" s="0" t="n">
        <v>4.2163265</v>
      </c>
      <c r="B60" s="0" t="n">
        <v>4.2163265</v>
      </c>
      <c r="C60" s="0" t="n">
        <v>5.1</v>
      </c>
      <c r="D60" s="0" t="n">
        <v>1.75</v>
      </c>
      <c r="E60" s="0" t="n">
        <v>1.24057392</v>
      </c>
      <c r="F60" s="0" t="n">
        <v>3.14159265</v>
      </c>
      <c r="G60" s="0" t="n">
        <v>0.48606758</v>
      </c>
      <c r="H60" s="1" t="n">
        <f aca="false">A60*0.529177249</f>
        <v>2.2311840581558</v>
      </c>
      <c r="I60" s="1" t="n">
        <f aca="false">B60*0.529177249</f>
        <v>2.2311840581558</v>
      </c>
      <c r="J60" s="1" t="n">
        <f aca="false">C60*0.529177249</f>
        <v>2.6988039699</v>
      </c>
      <c r="K60" s="1" t="n">
        <f aca="false">D60*0.529177249</f>
        <v>0.92606018575</v>
      </c>
      <c r="L60" s="1" t="n">
        <f aca="false">E60*180/3.14159265358979</f>
        <v>71.0796497900003</v>
      </c>
      <c r="M60" s="1" t="n">
        <f aca="false">F60*180/3.14159265358979</f>
        <v>179.99999979432</v>
      </c>
      <c r="N60" s="1" t="n">
        <f aca="false">H60-0.5*K60*SIN(E60)*COS(F60)</f>
        <v>2.66919675122207</v>
      </c>
      <c r="O60" s="1" t="n">
        <f aca="false">I60-0.5*K60*SIN(E60)*SIN(F60)</f>
        <v>2.23118405658342</v>
      </c>
      <c r="P60" s="1" t="n">
        <f aca="false">J60-0.5*K60*COS(E60)</f>
        <v>2.54866487565514</v>
      </c>
      <c r="Q60" s="1" t="n">
        <f aca="false">H60+0.5*K60*SIN(E60)*COS(F60)</f>
        <v>1.79317136508953</v>
      </c>
      <c r="R60" s="1" t="n">
        <f aca="false">I60+0.5*K60*SIN(E60)*SIN(F60)</f>
        <v>2.23118405972817</v>
      </c>
      <c r="S60" s="1" t="n">
        <f aca="false">J60+0.5*K60*COS(E60)</f>
        <v>2.84894306414486</v>
      </c>
      <c r="T60" s="0" t="n">
        <v>160</v>
      </c>
      <c r="U60" s="2" t="n">
        <v>-48.098402</v>
      </c>
      <c r="V60" s="2" t="n">
        <v>-48.560305</v>
      </c>
      <c r="W60" s="0" t="n">
        <f aca="false">ABS(U60-V60)</f>
        <v>0.461903</v>
      </c>
      <c r="X60" s="0" t="n">
        <f aca="false">G60-W60</f>
        <v>0.0241645800000005</v>
      </c>
      <c r="Y60" s="0" t="n">
        <f aca="false">ABS(G60-W60)</f>
        <v>0.0241645800000005</v>
      </c>
      <c r="Z60" s="0" t="n">
        <f aca="false">Y60^2</f>
        <v>0.000583926926576424</v>
      </c>
    </row>
    <row r="61" customFormat="false" ht="12.8" hidden="false" customHeight="false" outlineLevel="0" collapsed="false">
      <c r="A61" s="0" t="n">
        <v>3.51360542</v>
      </c>
      <c r="B61" s="0" t="n">
        <v>4.91904759</v>
      </c>
      <c r="C61" s="0" t="n">
        <v>7.2</v>
      </c>
      <c r="D61" s="0" t="n">
        <v>1.15</v>
      </c>
      <c r="E61" s="0" t="n">
        <v>1.24057392</v>
      </c>
      <c r="F61" s="0" t="n">
        <v>1.25663706</v>
      </c>
      <c r="G61" s="0" t="n">
        <v>0.48891062</v>
      </c>
      <c r="H61" s="1" t="n">
        <f aca="false">A61*0.529177249</f>
        <v>1.85932005022709</v>
      </c>
      <c r="I61" s="1" t="n">
        <f aca="false">B61*0.529177249</f>
        <v>2.60304807137628</v>
      </c>
      <c r="J61" s="1" t="n">
        <f aca="false">C61*0.529177249</f>
        <v>3.8100761928</v>
      </c>
      <c r="K61" s="1" t="n">
        <f aca="false">D61*0.529177249</f>
        <v>0.60855383635</v>
      </c>
      <c r="L61" s="1" t="n">
        <f aca="false">E61*180/3.14159265358979</f>
        <v>71.0796497900003</v>
      </c>
      <c r="M61" s="1" t="n">
        <f aca="false">F61*180/3.14159265358979</f>
        <v>71.9999999177281</v>
      </c>
      <c r="N61" s="1" t="n">
        <f aca="false">H61-0.5*K61*SIN(E61)*COS(F61)</f>
        <v>1.77037355223639</v>
      </c>
      <c r="O61" s="1" t="n">
        <f aca="false">I61-0.5*K61*SIN(E61)*SIN(F61)</f>
        <v>2.32929890015842</v>
      </c>
      <c r="P61" s="1" t="n">
        <f aca="false">J61-0.5*K61*COS(E61)</f>
        <v>3.71141335943909</v>
      </c>
      <c r="Q61" s="1" t="n">
        <f aca="false">H61+0.5*K61*SIN(E61)*COS(F61)</f>
        <v>1.94826654821779</v>
      </c>
      <c r="R61" s="1" t="n">
        <f aca="false">I61+0.5*K61*SIN(E61)*SIN(F61)</f>
        <v>2.87679724259414</v>
      </c>
      <c r="S61" s="1" t="n">
        <f aca="false">J61+0.5*K61*COS(E61)</f>
        <v>3.90873902616091</v>
      </c>
      <c r="T61" s="0" t="n">
        <v>177</v>
      </c>
      <c r="U61" s="2" t="n">
        <v>-48.083638</v>
      </c>
      <c r="V61" s="2" t="n">
        <v>-48.560305</v>
      </c>
      <c r="W61" s="0" t="n">
        <f aca="false">ABS(U61-V61)</f>
        <v>0.476666999999999</v>
      </c>
      <c r="X61" s="0" t="n">
        <f aca="false">G61-W61</f>
        <v>0.012243620000001</v>
      </c>
      <c r="Y61" s="0" t="n">
        <f aca="false">ABS(G61-W61)</f>
        <v>0.012243620000001</v>
      </c>
      <c r="Z61" s="0" t="n">
        <f aca="false">Y61^2</f>
        <v>0.000149906230704423</v>
      </c>
    </row>
    <row r="62" customFormat="false" ht="12.8" hidden="false" customHeight="false" outlineLevel="0" collapsed="false">
      <c r="A62" s="0" t="n">
        <v>2.10816325</v>
      </c>
      <c r="B62" s="0" t="n">
        <v>2.10816325</v>
      </c>
      <c r="C62" s="0" t="n">
        <v>7.2</v>
      </c>
      <c r="D62" s="0" t="n">
        <v>1.15</v>
      </c>
      <c r="E62" s="0" t="n">
        <v>1.24057392</v>
      </c>
      <c r="F62" s="0" t="n">
        <v>3.14159265</v>
      </c>
      <c r="G62" s="0" t="n">
        <v>0.48932005</v>
      </c>
      <c r="H62" s="1" t="n">
        <f aca="false">A62*0.529177249</f>
        <v>1.1155920290779</v>
      </c>
      <c r="I62" s="1" t="n">
        <f aca="false">B62*0.529177249</f>
        <v>1.1155920290779</v>
      </c>
      <c r="J62" s="1" t="n">
        <f aca="false">C62*0.529177249</f>
        <v>3.8100761928</v>
      </c>
      <c r="K62" s="1" t="n">
        <f aca="false">D62*0.529177249</f>
        <v>0.60855383635</v>
      </c>
      <c r="L62" s="1" t="n">
        <f aca="false">E62*180/3.14159265358979</f>
        <v>71.0796497900003</v>
      </c>
      <c r="M62" s="1" t="n">
        <f aca="false">F62*180/3.14159265358979</f>
        <v>179.99999979432</v>
      </c>
      <c r="N62" s="1" t="n">
        <f aca="false">H62-0.5*K62*SIN(E62)*COS(F62)</f>
        <v>1.4034289416643</v>
      </c>
      <c r="O62" s="1" t="n">
        <f aca="false">I62-0.5*K62*SIN(E62)*SIN(F62)</f>
        <v>1.11559202804462</v>
      </c>
      <c r="P62" s="1" t="n">
        <f aca="false">J62-0.5*K62*COS(E62)</f>
        <v>3.71141335943909</v>
      </c>
      <c r="Q62" s="1" t="n">
        <f aca="false">H62+0.5*K62*SIN(E62)*COS(F62)</f>
        <v>0.827755116491494</v>
      </c>
      <c r="R62" s="1" t="n">
        <f aca="false">I62+0.5*K62*SIN(E62)*SIN(F62)</f>
        <v>1.11559203011117</v>
      </c>
      <c r="S62" s="1" t="n">
        <f aca="false">J62+0.5*K62*COS(E62)</f>
        <v>3.90873902616091</v>
      </c>
      <c r="T62" s="0" t="n">
        <v>178</v>
      </c>
      <c r="U62" s="2" t="n">
        <v>-48.083695</v>
      </c>
      <c r="V62" s="2" t="n">
        <v>-48.560305</v>
      </c>
      <c r="W62" s="0" t="n">
        <f aca="false">ABS(U62-V62)</f>
        <v>0.476610000000001</v>
      </c>
      <c r="X62" s="0" t="n">
        <f aca="false">G62-W62</f>
        <v>0.0127100499999991</v>
      </c>
      <c r="Y62" s="0" t="n">
        <f aca="false">ABS(G62-W62)</f>
        <v>0.0127100499999991</v>
      </c>
      <c r="Z62" s="0" t="n">
        <f aca="false">Y62^2</f>
        <v>0.000161545371002478</v>
      </c>
    </row>
    <row r="63" customFormat="false" ht="12.8" hidden="false" customHeight="false" outlineLevel="0" collapsed="false">
      <c r="A63" s="0" t="n">
        <v>3.51360542</v>
      </c>
      <c r="B63" s="0" t="n">
        <v>4.2163265</v>
      </c>
      <c r="C63" s="0" t="n">
        <v>7.1</v>
      </c>
      <c r="D63" s="0" t="n">
        <v>1.15</v>
      </c>
      <c r="E63" s="0" t="n">
        <v>0.25302242</v>
      </c>
      <c r="F63" s="0" t="n">
        <v>5.65486678</v>
      </c>
      <c r="G63" s="0" t="n">
        <v>0.49033435</v>
      </c>
      <c r="H63" s="1" t="n">
        <f aca="false">A63*0.529177249</f>
        <v>1.85932005022709</v>
      </c>
      <c r="I63" s="1" t="n">
        <f aca="false">B63*0.529177249</f>
        <v>2.2311840581558</v>
      </c>
      <c r="J63" s="1" t="n">
        <f aca="false">C63*0.529177249</f>
        <v>3.7571584679</v>
      </c>
      <c r="K63" s="1" t="n">
        <f aca="false">D63*0.529177249</f>
        <v>0.60855383635</v>
      </c>
      <c r="L63" s="1" t="n">
        <f aca="false">E63*180/3.14159265358979</f>
        <v>14.4971167881865</v>
      </c>
      <c r="M63" s="1" t="n">
        <f aca="false">F63*180/3.14159265358979</f>
        <v>324.000000202734</v>
      </c>
      <c r="N63" s="1" t="n">
        <f aca="false">H63-0.5*K63*SIN(E63)*COS(F63)</f>
        <v>1.79769719976693</v>
      </c>
      <c r="O63" s="1" t="n">
        <f aca="false">I63-0.5*K63*SIN(E63)*SIN(F63)</f>
        <v>2.27595567937888</v>
      </c>
      <c r="P63" s="1" t="n">
        <f aca="false">J63-0.5*K63*COS(E63)</f>
        <v>3.46256965418112</v>
      </c>
      <c r="Q63" s="1" t="n">
        <f aca="false">H63+0.5*K63*SIN(E63)*COS(F63)</f>
        <v>1.92094290068725</v>
      </c>
      <c r="R63" s="1" t="n">
        <f aca="false">I63+0.5*K63*SIN(E63)*SIN(F63)</f>
        <v>2.18641243693272</v>
      </c>
      <c r="S63" s="1" t="n">
        <f aca="false">J63+0.5*K63*COS(E63)</f>
        <v>4.05174728161888</v>
      </c>
      <c r="T63" s="0" t="n">
        <v>179</v>
      </c>
      <c r="U63" s="2" t="n">
        <v>-48.082686</v>
      </c>
      <c r="V63" s="2" t="n">
        <v>-48.560305</v>
      </c>
      <c r="W63" s="0" t="n">
        <f aca="false">ABS(U63-V63)</f>
        <v>0.477618999999997</v>
      </c>
      <c r="X63" s="0" t="n">
        <f aca="false">G63-W63</f>
        <v>0.0127153500000029</v>
      </c>
      <c r="Y63" s="0" t="n">
        <f aca="false">ABS(G63-W63)</f>
        <v>0.0127153500000029</v>
      </c>
      <c r="Z63" s="0" t="n">
        <f aca="false">Y63^2</f>
        <v>0.000161680125622574</v>
      </c>
    </row>
    <row r="64" customFormat="false" ht="12.8" hidden="false" customHeight="false" outlineLevel="0" collapsed="false">
      <c r="A64" s="0" t="n">
        <v>1.40544217</v>
      </c>
      <c r="B64" s="0" t="n">
        <v>2.10816325</v>
      </c>
      <c r="C64" s="0" t="n">
        <v>6.5</v>
      </c>
      <c r="D64" s="0" t="n">
        <v>1.15</v>
      </c>
      <c r="E64" s="0" t="n">
        <v>0.25302242</v>
      </c>
      <c r="F64" s="0" t="n">
        <v>3.76991118</v>
      </c>
      <c r="G64" s="0" t="n">
        <v>0.49553213</v>
      </c>
      <c r="H64" s="1" t="n">
        <f aca="false">A64*0.529177249</f>
        <v>0.74372802114919</v>
      </c>
      <c r="I64" s="1" t="n">
        <f aca="false">B64*0.529177249</f>
        <v>1.1155920290779</v>
      </c>
      <c r="J64" s="1" t="n">
        <f aca="false">C64*0.529177249</f>
        <v>3.4396521185</v>
      </c>
      <c r="K64" s="1" t="n">
        <f aca="false">D64*0.529177249</f>
        <v>0.60855383635</v>
      </c>
      <c r="L64" s="1" t="n">
        <f aca="false">E64*180/3.14159265358979</f>
        <v>14.4971167881865</v>
      </c>
      <c r="M64" s="1" t="n">
        <f aca="false">F64*180/3.14159265358979</f>
        <v>215.999999753184</v>
      </c>
      <c r="N64" s="1" t="n">
        <f aca="false">H64-0.5*K64*SIN(E64)*COS(F64)</f>
        <v>0.805350871643797</v>
      </c>
      <c r="O64" s="1" t="n">
        <f aca="false">I64-0.5*K64*SIN(E64)*SIN(F64)</f>
        <v>1.16036365025357</v>
      </c>
      <c r="P64" s="1" t="n">
        <f aca="false">J64-0.5*K64*COS(E64)</f>
        <v>3.14506330478112</v>
      </c>
      <c r="Q64" s="1" t="n">
        <f aca="false">H64+0.5*K64*SIN(E64)*COS(F64)</f>
        <v>0.682105170654584</v>
      </c>
      <c r="R64" s="1" t="n">
        <f aca="false">I64+0.5*K64*SIN(E64)*SIN(F64)</f>
        <v>1.07082040790223</v>
      </c>
      <c r="S64" s="1" t="n">
        <f aca="false">J64+0.5*K64*COS(E64)</f>
        <v>3.73424093221888</v>
      </c>
      <c r="T64" s="0" t="n">
        <v>180</v>
      </c>
      <c r="U64" s="2" t="n">
        <v>-48.073303</v>
      </c>
      <c r="V64" s="2" t="n">
        <v>-48.560305</v>
      </c>
      <c r="W64" s="0" t="n">
        <f aca="false">ABS(U64-V64)</f>
        <v>0.487001999999997</v>
      </c>
      <c r="X64" s="0" t="n">
        <f aca="false">G64-W64</f>
        <v>0.00853013000000319</v>
      </c>
      <c r="Y64" s="0" t="n">
        <f aca="false">ABS(G64-W64)</f>
        <v>0.00853013000000319</v>
      </c>
      <c r="Z64" s="0" t="n">
        <f aca="false">Y64^2</f>
        <v>7.27631178169544E-005</v>
      </c>
    </row>
    <row r="65" customFormat="false" ht="12.8" hidden="false" customHeight="false" outlineLevel="0" collapsed="false">
      <c r="A65" s="0" t="n">
        <v>4.2163265</v>
      </c>
      <c r="B65" s="0" t="n">
        <v>2.10816325</v>
      </c>
      <c r="C65" s="0" t="n">
        <v>6.5</v>
      </c>
      <c r="D65" s="0" t="n">
        <v>1.15</v>
      </c>
      <c r="E65" s="0" t="n">
        <v>1.24057392</v>
      </c>
      <c r="F65" s="0" t="n">
        <v>5.02654825</v>
      </c>
      <c r="G65" s="0" t="n">
        <v>0.50191922</v>
      </c>
      <c r="H65" s="1" t="n">
        <f aca="false">A65*0.529177249</f>
        <v>2.2311840581558</v>
      </c>
      <c r="I65" s="1" t="n">
        <f aca="false">B65*0.529177249</f>
        <v>1.1155920290779</v>
      </c>
      <c r="J65" s="1" t="n">
        <f aca="false">C65*0.529177249</f>
        <v>3.4396521185</v>
      </c>
      <c r="K65" s="1" t="n">
        <f aca="false">D65*0.529177249</f>
        <v>0.60855383635</v>
      </c>
      <c r="L65" s="1" t="n">
        <f aca="false">E65*180/3.14159265358979</f>
        <v>71.0796497900003</v>
      </c>
      <c r="M65" s="1" t="n">
        <f aca="false">F65*180/3.14159265358979</f>
        <v>288.00000024387</v>
      </c>
      <c r="N65" s="1" t="n">
        <f aca="false">H65-0.5*K65*SIN(E65)*COS(F65)</f>
        <v>2.14223755939302</v>
      </c>
      <c r="O65" s="1" t="n">
        <f aca="false">I65-0.5*K65*SIN(E65)*SIN(F65)</f>
        <v>1.38934120004489</v>
      </c>
      <c r="P65" s="1" t="n">
        <f aca="false">J65-0.5*K65*COS(E65)</f>
        <v>3.34098928513909</v>
      </c>
      <c r="Q65" s="1" t="n">
        <f aca="false">H65+0.5*K65*SIN(E65)*COS(F65)</f>
        <v>2.32013055691858</v>
      </c>
      <c r="R65" s="1" t="n">
        <f aca="false">I65+0.5*K65*SIN(E65)*SIN(F65)</f>
        <v>0.841842858110906</v>
      </c>
      <c r="S65" s="1" t="n">
        <f aca="false">J65+0.5*K65*COS(E65)</f>
        <v>3.53831495186091</v>
      </c>
      <c r="T65" s="0" t="n">
        <v>181</v>
      </c>
      <c r="U65" s="2" t="n">
        <v>-48.070748</v>
      </c>
      <c r="V65" s="2" t="n">
        <v>-48.560305</v>
      </c>
      <c r="W65" s="0" t="n">
        <f aca="false">ABS(U65-V65)</f>
        <v>0.489556999999998</v>
      </c>
      <c r="X65" s="0" t="n">
        <f aca="false">G65-W65</f>
        <v>0.0123622200000022</v>
      </c>
      <c r="Y65" s="0" t="n">
        <f aca="false">ABS(G65-W65)</f>
        <v>0.0123622200000022</v>
      </c>
      <c r="Z65" s="0" t="n">
        <f aca="false">Y65^2</f>
        <v>0.000152824483328454</v>
      </c>
    </row>
    <row r="66" customFormat="false" ht="12.8" hidden="false" customHeight="false" outlineLevel="0" collapsed="false">
      <c r="A66" s="0" t="n">
        <v>3.51360542</v>
      </c>
      <c r="B66" s="0" t="n">
        <v>4.2163265</v>
      </c>
      <c r="C66" s="0" t="n">
        <v>6.3</v>
      </c>
      <c r="D66" s="0" t="n">
        <v>1.15</v>
      </c>
      <c r="E66" s="0" t="n">
        <v>1.57079633</v>
      </c>
      <c r="F66" s="0" t="n">
        <v>3.76991118</v>
      </c>
      <c r="G66" s="0" t="n">
        <v>0.51040445</v>
      </c>
      <c r="H66" s="1" t="n">
        <f aca="false">A66*0.529177249</f>
        <v>1.85932005022709</v>
      </c>
      <c r="I66" s="1" t="n">
        <f aca="false">B66*0.529177249</f>
        <v>2.2311840581558</v>
      </c>
      <c r="J66" s="1" t="n">
        <f aca="false">C66*0.529177249</f>
        <v>3.3338166687</v>
      </c>
      <c r="K66" s="1" t="n">
        <f aca="false">D66*0.529177249</f>
        <v>0.60855383635</v>
      </c>
      <c r="L66" s="1" t="n">
        <f aca="false">E66*180/3.14159265358979</f>
        <v>90.000000183639</v>
      </c>
      <c r="M66" s="1" t="n">
        <f aca="false">F66*180/3.14159265358979</f>
        <v>215.999999753184</v>
      </c>
      <c r="N66" s="1" t="n">
        <f aca="false">H66-0.5*K66*SIN(E66)*COS(F66)</f>
        <v>2.10548524879714</v>
      </c>
      <c r="O66" s="1" t="n">
        <f aca="false">I66-0.5*K66*SIN(E66)*SIN(F66)</f>
        <v>2.41003354221165</v>
      </c>
      <c r="P66" s="1" t="n">
        <f aca="false">J66-0.5*K66*COS(E66)</f>
        <v>3.33381666967524</v>
      </c>
      <c r="Q66" s="1" t="n">
        <f aca="false">H66+0.5*K66*SIN(E66)*COS(F66)</f>
        <v>1.61315485165704</v>
      </c>
      <c r="R66" s="1" t="n">
        <f aca="false">I66+0.5*K66*SIN(E66)*SIN(F66)</f>
        <v>2.05233457409995</v>
      </c>
      <c r="S66" s="1" t="n">
        <f aca="false">J66+0.5*K66*COS(E66)</f>
        <v>3.33381666772476</v>
      </c>
      <c r="T66" s="0" t="n">
        <v>182</v>
      </c>
      <c r="U66" s="2" t="n">
        <v>-48.065126</v>
      </c>
      <c r="V66" s="2" t="n">
        <v>-48.560305</v>
      </c>
      <c r="W66" s="0" t="n">
        <f aca="false">ABS(U66-V66)</f>
        <v>0.495179</v>
      </c>
      <c r="X66" s="0" t="n">
        <f aca="false">G66-W66</f>
        <v>0.0152254499999998</v>
      </c>
      <c r="Y66" s="0" t="n">
        <f aca="false">ABS(G66-W66)</f>
        <v>0.0152254499999998</v>
      </c>
      <c r="Z66" s="0" t="n">
        <f aca="false">Y66^2</f>
        <v>0.000231814327702492</v>
      </c>
    </row>
    <row r="67" customFormat="false" ht="12.8" hidden="false" customHeight="false" outlineLevel="0" collapsed="false">
      <c r="A67" s="0" t="n">
        <v>0</v>
      </c>
      <c r="B67" s="0" t="n">
        <v>4.2163265</v>
      </c>
      <c r="C67" s="0" t="n">
        <v>4</v>
      </c>
      <c r="D67" s="0" t="n">
        <v>1.3</v>
      </c>
      <c r="E67" s="0" t="n">
        <v>0.25302242</v>
      </c>
      <c r="F67" s="0" t="n">
        <v>4.39822972</v>
      </c>
      <c r="G67" s="0" t="n">
        <v>0.51526392</v>
      </c>
      <c r="H67" s="1" t="n">
        <f aca="false">A67*0.529177249</f>
        <v>0</v>
      </c>
      <c r="I67" s="1" t="n">
        <f aca="false">B67*0.529177249</f>
        <v>2.2311840581558</v>
      </c>
      <c r="J67" s="1" t="n">
        <f aca="false">C67*0.529177249</f>
        <v>2.116708996</v>
      </c>
      <c r="K67" s="1" t="n">
        <f aca="false">D67*0.529177249</f>
        <v>0.6879304237</v>
      </c>
      <c r="L67" s="1" t="n">
        <f aca="false">E67*180/3.14159265358979</f>
        <v>14.4971167881865</v>
      </c>
      <c r="M67" s="1" t="n">
        <f aca="false">F67*180/3.14159265358979</f>
        <v>252.000000285006</v>
      </c>
      <c r="N67" s="1" t="n">
        <f aca="false">H67-0.5*K67*SIN(E67)*COS(F67)</f>
        <v>0.0266079862283933</v>
      </c>
      <c r="O67" s="1" t="n">
        <f aca="false">I67-0.5*K67*SIN(E67)*SIN(F67)</f>
        <v>2.31307502071436</v>
      </c>
      <c r="P67" s="1" t="n">
        <f aca="false">J67-0.5*K67*COS(E67)</f>
        <v>1.78369555440474</v>
      </c>
      <c r="Q67" s="1" t="n">
        <f aca="false">H67+0.5*K67*SIN(E67)*COS(F67)</f>
        <v>-0.0266079862283933</v>
      </c>
      <c r="R67" s="1" t="n">
        <f aca="false">I67+0.5*K67*SIN(E67)*SIN(F67)</f>
        <v>2.14929309559724</v>
      </c>
      <c r="S67" s="1" t="n">
        <f aca="false">J67+0.5*K67*COS(E67)</f>
        <v>2.44972243759526</v>
      </c>
      <c r="T67" s="0" t="n">
        <v>183</v>
      </c>
      <c r="U67" s="2" t="n">
        <v>-48.137783</v>
      </c>
      <c r="V67" s="2" t="n">
        <v>-48.560305</v>
      </c>
      <c r="W67" s="0" t="n">
        <f aca="false">ABS(U67-V67)</f>
        <v>0.422522000000001</v>
      </c>
      <c r="X67" s="0" t="n">
        <f aca="false">G67-W67</f>
        <v>0.0927419199999993</v>
      </c>
      <c r="Y67" s="0" t="n">
        <f aca="false">ABS(G67-W67)</f>
        <v>0.0927419199999993</v>
      </c>
      <c r="Z67" s="0" t="n">
        <f aca="false">Y67^2</f>
        <v>0.00860106372528626</v>
      </c>
    </row>
    <row r="68" customFormat="false" ht="12.8" hidden="false" customHeight="false" outlineLevel="0" collapsed="false">
      <c r="A68" s="0" t="n">
        <v>0.70272108</v>
      </c>
      <c r="B68" s="0" t="n">
        <v>4.91904759</v>
      </c>
      <c r="C68" s="0" t="n">
        <v>6</v>
      </c>
      <c r="D68" s="0" t="n">
        <v>1.15</v>
      </c>
      <c r="E68" s="0" t="n">
        <v>0.91047403</v>
      </c>
      <c r="F68" s="0" t="n">
        <v>0</v>
      </c>
      <c r="G68" s="0" t="n">
        <v>0.52293923</v>
      </c>
      <c r="H68" s="1" t="n">
        <f aca="false">A68*0.529177249</f>
        <v>0.371864007928709</v>
      </c>
      <c r="I68" s="1" t="n">
        <f aca="false">B68*0.529177249</f>
        <v>2.60304807137628</v>
      </c>
      <c r="J68" s="1" t="n">
        <f aca="false">C68*0.529177249</f>
        <v>3.175063494</v>
      </c>
      <c r="K68" s="1" t="n">
        <f aca="false">D68*0.529177249</f>
        <v>0.60855383635</v>
      </c>
      <c r="L68" s="1" t="n">
        <f aca="false">E68*180/3.14159265358979</f>
        <v>52.1663192752676</v>
      </c>
      <c r="M68" s="1" t="n">
        <f aca="false">F68*180/3.14159265358979</f>
        <v>0</v>
      </c>
      <c r="N68" s="1" t="n">
        <f aca="false">H68-0.5*K68*SIN(E68)*COS(F68)</f>
        <v>0.131547745651887</v>
      </c>
      <c r="O68" s="1" t="n">
        <f aca="false">I68-0.5*K68*SIN(E68)*SIN(F68)</f>
        <v>2.60304807137628</v>
      </c>
      <c r="P68" s="1" t="n">
        <f aca="false">J68-0.5*K68*COS(E68)</f>
        <v>2.98842872494725</v>
      </c>
      <c r="Q68" s="1" t="n">
        <f aca="false">H68+0.5*K68*SIN(E68)*COS(F68)</f>
        <v>0.612180270205531</v>
      </c>
      <c r="R68" s="1" t="n">
        <f aca="false">I68+0.5*K68*SIN(E68)*SIN(F68)</f>
        <v>2.60304807137628</v>
      </c>
      <c r="S68" s="1" t="n">
        <f aca="false">J68+0.5*K68*COS(E68)</f>
        <v>3.36169826305275</v>
      </c>
      <c r="T68" s="0" t="n">
        <v>184</v>
      </c>
      <c r="U68" s="2" t="n">
        <v>-48.053692</v>
      </c>
      <c r="V68" s="2" t="n">
        <v>-48.560305</v>
      </c>
      <c r="W68" s="0" t="n">
        <f aca="false">ABS(U68-V68)</f>
        <v>0.506612999999994</v>
      </c>
      <c r="X68" s="0" t="n">
        <f aca="false">G68-W68</f>
        <v>0.0163262300000055</v>
      </c>
      <c r="Y68" s="0" t="n">
        <f aca="false">ABS(G68-W68)</f>
        <v>0.0163262300000055</v>
      </c>
      <c r="Z68" s="0" t="n">
        <f aca="false">Y68^2</f>
        <v>0.000266545786013081</v>
      </c>
    </row>
    <row r="69" customFormat="false" ht="12.8" hidden="false" customHeight="false" outlineLevel="0" collapsed="false">
      <c r="A69" s="0" t="n">
        <v>0</v>
      </c>
      <c r="B69" s="0" t="n">
        <v>4.2163265</v>
      </c>
      <c r="C69" s="0" t="n">
        <v>5.9</v>
      </c>
      <c r="D69" s="0" t="n">
        <v>1.15</v>
      </c>
      <c r="E69" s="0" t="n">
        <v>1.57079633</v>
      </c>
      <c r="F69" s="0" t="n">
        <v>2.51327412</v>
      </c>
      <c r="G69" s="0" t="n">
        <v>0.5238589</v>
      </c>
      <c r="H69" s="1" t="n">
        <f aca="false">A69*0.529177249</f>
        <v>0</v>
      </c>
      <c r="I69" s="1" t="n">
        <f aca="false">B69*0.529177249</f>
        <v>2.2311840581558</v>
      </c>
      <c r="J69" s="1" t="n">
        <f aca="false">C69*0.529177249</f>
        <v>3.1221457691</v>
      </c>
      <c r="K69" s="1" t="n">
        <f aca="false">D69*0.529177249</f>
        <v>0.60855383635</v>
      </c>
      <c r="L69" s="1" t="n">
        <f aca="false">E69*180/3.14159265358979</f>
        <v>90.000000183639</v>
      </c>
      <c r="M69" s="1" t="n">
        <f aca="false">F69*180/3.14159265358979</f>
        <v>143.999999835456</v>
      </c>
      <c r="N69" s="1" t="n">
        <f aca="false">H69-0.5*K69*SIN(E69)*COS(F69)</f>
        <v>0.246165197285984</v>
      </c>
      <c r="O69" s="1" t="n">
        <f aca="false">I69-0.5*K69*SIN(E69)*SIN(F69)</f>
        <v>2.05233457233258</v>
      </c>
      <c r="P69" s="1" t="n">
        <f aca="false">J69-0.5*K69*COS(E69)</f>
        <v>3.12214577007524</v>
      </c>
      <c r="Q69" s="1" t="n">
        <f aca="false">H69+0.5*K69*SIN(E69)*COS(F69)</f>
        <v>-0.246165197285984</v>
      </c>
      <c r="R69" s="1" t="n">
        <f aca="false">I69+0.5*K69*SIN(E69)*SIN(F69)</f>
        <v>2.41003354397901</v>
      </c>
      <c r="S69" s="1" t="n">
        <f aca="false">J69+0.5*K69*COS(E69)</f>
        <v>3.12214576812476</v>
      </c>
      <c r="T69" s="0" t="n">
        <v>185</v>
      </c>
      <c r="U69" s="2" t="n">
        <v>-48.0454</v>
      </c>
      <c r="V69" s="2" t="n">
        <v>-48.560305</v>
      </c>
      <c r="W69" s="0" t="n">
        <f aca="false">ABS(U69-V69)</f>
        <v>0.514904999999999</v>
      </c>
      <c r="X69" s="0" t="n">
        <f aca="false">G69-W69</f>
        <v>0.00895390000000118</v>
      </c>
      <c r="Y69" s="0" t="n">
        <f aca="false">ABS(G69-W69)</f>
        <v>0.00895390000000118</v>
      </c>
      <c r="Z69" s="0" t="n">
        <f aca="false">Y69^2</f>
        <v>8.01723252100211E-005</v>
      </c>
    </row>
    <row r="70" customFormat="false" ht="12.8" hidden="false" customHeight="false" outlineLevel="0" collapsed="false">
      <c r="A70" s="0" t="n">
        <v>0.70272108</v>
      </c>
      <c r="B70" s="0" t="n">
        <v>1.40544217</v>
      </c>
      <c r="C70" s="0" t="n">
        <v>3.9</v>
      </c>
      <c r="D70" s="0" t="n">
        <v>1.6</v>
      </c>
      <c r="E70" s="0" t="n">
        <v>0.58078698</v>
      </c>
      <c r="F70" s="0" t="n">
        <v>1.25663706</v>
      </c>
      <c r="G70" s="0" t="n">
        <v>0.52894433</v>
      </c>
      <c r="H70" s="1" t="n">
        <f aca="false">A70*0.529177249</f>
        <v>0.371864007928709</v>
      </c>
      <c r="I70" s="1" t="n">
        <f aca="false">B70*0.529177249</f>
        <v>0.74372802114919</v>
      </c>
      <c r="J70" s="1" t="n">
        <f aca="false">C70*0.529177249</f>
        <v>2.0637912711</v>
      </c>
      <c r="K70" s="1" t="n">
        <f aca="false">D70*0.529177249</f>
        <v>0.8466835984</v>
      </c>
      <c r="L70" s="1" t="n">
        <f aca="false">E70*180/3.14159265358979</f>
        <v>33.276642750149</v>
      </c>
      <c r="M70" s="1" t="n">
        <f aca="false">F70*180/3.14159265358979</f>
        <v>71.9999999177281</v>
      </c>
      <c r="N70" s="1" t="n">
        <f aca="false">H70-0.5*K70*SIN(E70)*COS(F70)</f>
        <v>0.300085526342156</v>
      </c>
      <c r="O70" s="1" t="n">
        <f aca="false">I70-0.5*K70*SIN(E70)*SIN(F70)</f>
        <v>0.52281657112616</v>
      </c>
      <c r="P70" s="1" t="n">
        <f aca="false">J70-0.5*K70*COS(E70)</f>
        <v>1.70986435805192</v>
      </c>
      <c r="Q70" s="1" t="n">
        <f aca="false">H70+0.5*K70*SIN(E70)*COS(F70)</f>
        <v>0.443642489515262</v>
      </c>
      <c r="R70" s="1" t="n">
        <f aca="false">I70+0.5*K70*SIN(E70)*SIN(F70)</f>
        <v>0.96463947117222</v>
      </c>
      <c r="S70" s="1" t="n">
        <f aca="false">J70+0.5*K70*COS(E70)</f>
        <v>2.41771818414808</v>
      </c>
      <c r="T70" s="0" t="n">
        <v>186</v>
      </c>
      <c r="U70" s="2" t="n">
        <v>-48.001823</v>
      </c>
      <c r="V70" s="2" t="n">
        <v>-48.560305</v>
      </c>
      <c r="W70" s="0" t="n">
        <f aca="false">ABS(U70-V70)</f>
        <v>0.558481999999998</v>
      </c>
      <c r="X70" s="0" t="n">
        <f aca="false">G70-W70</f>
        <v>-0.029537669999998</v>
      </c>
      <c r="Y70" s="0" t="n">
        <f aca="false">ABS(G70-W70)</f>
        <v>0.029537669999998</v>
      </c>
      <c r="Z70" s="0" t="n">
        <f aca="false">Y70^2</f>
        <v>0.00087247394902878</v>
      </c>
    </row>
    <row r="71" customFormat="false" ht="12.8" hidden="false" customHeight="false" outlineLevel="0" collapsed="false">
      <c r="A71" s="0" t="n">
        <v>1.40544217</v>
      </c>
      <c r="B71" s="0" t="n">
        <v>2.10816325</v>
      </c>
      <c r="C71" s="0" t="n">
        <v>3.7</v>
      </c>
      <c r="D71" s="0" t="n">
        <v>1.3</v>
      </c>
      <c r="E71" s="0" t="n">
        <v>1.57079633</v>
      </c>
      <c r="F71" s="0" t="n">
        <v>0.62831853</v>
      </c>
      <c r="G71" s="0" t="n">
        <v>0.54474041</v>
      </c>
      <c r="H71" s="1" t="n">
        <f aca="false">A71*0.529177249</f>
        <v>0.74372802114919</v>
      </c>
      <c r="I71" s="1" t="n">
        <f aca="false">B71*0.529177249</f>
        <v>1.1155920290779</v>
      </c>
      <c r="J71" s="1" t="n">
        <f aca="false">C71*0.529177249</f>
        <v>1.9579558213</v>
      </c>
      <c r="K71" s="1" t="n">
        <f aca="false">D71*0.529177249</f>
        <v>0.6879304237</v>
      </c>
      <c r="L71" s="1" t="n">
        <f aca="false">E71*180/3.14159265358979</f>
        <v>90.000000183639</v>
      </c>
      <c r="M71" s="1" t="n">
        <f aca="false">F71*180/3.14159265358979</f>
        <v>35.999999958864</v>
      </c>
      <c r="N71" s="1" t="n">
        <f aca="false">H71-0.5*K71*SIN(E71)*COS(F71)</f>
        <v>0.465454319143606</v>
      </c>
      <c r="O71" s="1" t="n">
        <f aca="false">I71-0.5*K71*SIN(E71)*SIN(F71)</f>
        <v>0.913414350450602</v>
      </c>
      <c r="P71" s="1" t="n">
        <f aca="false">J71-0.5*K71*COS(E71)</f>
        <v>1.95795582240244</v>
      </c>
      <c r="Q71" s="1" t="n">
        <f aca="false">H71+0.5*K71*SIN(E71)*COS(F71)</f>
        <v>1.02200172315477</v>
      </c>
      <c r="R71" s="1" t="n">
        <f aca="false">I71+0.5*K71*SIN(E71)*SIN(F71)</f>
        <v>1.3177697077052</v>
      </c>
      <c r="S71" s="1" t="n">
        <f aca="false">J71+0.5*K71*COS(E71)</f>
        <v>1.95795582019756</v>
      </c>
      <c r="T71" s="0" t="n">
        <v>187</v>
      </c>
      <c r="U71" s="2" t="n">
        <v>-48.013482</v>
      </c>
      <c r="V71" s="2" t="n">
        <v>-48.560305</v>
      </c>
      <c r="W71" s="0" t="n">
        <f aca="false">ABS(U71-V71)</f>
        <v>0.546822999999996</v>
      </c>
      <c r="X71" s="0" t="n">
        <f aca="false">G71-W71</f>
        <v>-0.00208258999999622</v>
      </c>
      <c r="Y71" s="0" t="n">
        <f aca="false">ABS(G71-W71)</f>
        <v>0.00208258999999622</v>
      </c>
      <c r="Z71" s="0" t="n">
        <f aca="false">Y71^2</f>
        <v>4.33718110808426E-006</v>
      </c>
    </row>
    <row r="72" customFormat="false" ht="12.8" hidden="false" customHeight="false" outlineLevel="0" collapsed="false">
      <c r="A72" s="0" t="n">
        <v>1.40544217</v>
      </c>
      <c r="B72" s="0" t="n">
        <v>2.10816325</v>
      </c>
      <c r="C72" s="0" t="n">
        <v>5.5</v>
      </c>
      <c r="D72" s="0" t="n">
        <v>1.15</v>
      </c>
      <c r="E72" s="0" t="n">
        <v>1.24057392</v>
      </c>
      <c r="F72" s="0" t="n">
        <v>0</v>
      </c>
      <c r="G72" s="0" t="n">
        <v>0.55130691</v>
      </c>
      <c r="H72" s="1" t="n">
        <f aca="false">A72*0.529177249</f>
        <v>0.74372802114919</v>
      </c>
      <c r="I72" s="1" t="n">
        <f aca="false">B72*0.529177249</f>
        <v>1.1155920290779</v>
      </c>
      <c r="J72" s="1" t="n">
        <f aca="false">C72*0.529177249</f>
        <v>2.9104748695</v>
      </c>
      <c r="K72" s="1" t="n">
        <f aca="false">D72*0.529177249</f>
        <v>0.60855383635</v>
      </c>
      <c r="L72" s="1" t="n">
        <f aca="false">E72*180/3.14159265358979</f>
        <v>71.0796497900003</v>
      </c>
      <c r="M72" s="1" t="n">
        <f aca="false">F72*180/3.14159265358979</f>
        <v>0</v>
      </c>
      <c r="N72" s="1" t="n">
        <f aca="false">H72-0.5*K72*SIN(E72)*COS(F72)</f>
        <v>0.455891108562785</v>
      </c>
      <c r="O72" s="1" t="n">
        <f aca="false">I72-0.5*K72*SIN(E72)*SIN(F72)</f>
        <v>1.1155920290779</v>
      </c>
      <c r="P72" s="1" t="n">
        <f aca="false">J72-0.5*K72*COS(E72)</f>
        <v>2.81181203613909</v>
      </c>
      <c r="Q72" s="1" t="n">
        <f aca="false">H72+0.5*K72*SIN(E72)*COS(F72)</f>
        <v>1.0315649337356</v>
      </c>
      <c r="R72" s="1" t="n">
        <f aca="false">I72+0.5*K72*SIN(E72)*SIN(F72)</f>
        <v>1.1155920290779</v>
      </c>
      <c r="S72" s="1" t="n">
        <f aca="false">J72+0.5*K72*COS(E72)</f>
        <v>3.00913770286091</v>
      </c>
      <c r="T72" s="0" t="n">
        <v>188</v>
      </c>
      <c r="U72" s="2" t="n">
        <v>-48.017484</v>
      </c>
      <c r="V72" s="2" t="n">
        <v>-48.560305</v>
      </c>
      <c r="W72" s="0" t="n">
        <f aca="false">ABS(U72-V72)</f>
        <v>0.542821000000004</v>
      </c>
      <c r="X72" s="0" t="n">
        <f aca="false">G72-W72</f>
        <v>0.00848590999999643</v>
      </c>
      <c r="Y72" s="0" t="n">
        <f aca="false">ABS(G72-W72)</f>
        <v>0.00848590999999643</v>
      </c>
      <c r="Z72" s="0" t="n">
        <f aca="false">Y72^2</f>
        <v>7.20106685280395E-005</v>
      </c>
    </row>
    <row r="73" customFormat="false" ht="12.8" hidden="false" customHeight="false" outlineLevel="0" collapsed="false">
      <c r="A73" s="0" t="n">
        <v>1.40544217</v>
      </c>
      <c r="B73" s="0" t="n">
        <v>3.51360542</v>
      </c>
      <c r="C73" s="0" t="n">
        <v>3.5</v>
      </c>
      <c r="D73" s="0" t="n">
        <v>1.45</v>
      </c>
      <c r="E73" s="0" t="n">
        <v>0.91047403</v>
      </c>
      <c r="F73" s="0" t="n">
        <v>0</v>
      </c>
      <c r="G73" s="0" t="n">
        <v>0.55678592</v>
      </c>
      <c r="H73" s="1" t="n">
        <f aca="false">A73*0.529177249</f>
        <v>0.74372802114919</v>
      </c>
      <c r="I73" s="1" t="n">
        <f aca="false">B73*0.529177249</f>
        <v>1.85932005022709</v>
      </c>
      <c r="J73" s="1" t="n">
        <f aca="false">C73*0.529177249</f>
        <v>1.8521203715</v>
      </c>
      <c r="K73" s="1" t="n">
        <f aca="false">D73*0.529177249</f>
        <v>0.76730701105</v>
      </c>
      <c r="L73" s="1" t="n">
        <f aca="false">E73*180/3.14159265358979</f>
        <v>52.1663192752676</v>
      </c>
      <c r="M73" s="1" t="n">
        <f aca="false">F73*180/3.14159265358979</f>
        <v>0</v>
      </c>
      <c r="N73" s="1" t="n">
        <f aca="false">H73-0.5*K73*SIN(E73)*COS(F73)</f>
        <v>0.440720560017546</v>
      </c>
      <c r="O73" s="1" t="n">
        <f aca="false">I73-0.5*K73*SIN(E73)*SIN(F73)</f>
        <v>1.85932005022709</v>
      </c>
      <c r="P73" s="1" t="n">
        <f aca="false">J73-0.5*K73*COS(E73)</f>
        <v>1.61679827139001</v>
      </c>
      <c r="Q73" s="1" t="n">
        <f aca="false">H73+0.5*K73*SIN(E73)*COS(F73)</f>
        <v>1.04673548228083</v>
      </c>
      <c r="R73" s="1" t="n">
        <f aca="false">I73+0.5*K73*SIN(E73)*SIN(F73)</f>
        <v>1.85932005022709</v>
      </c>
      <c r="S73" s="1" t="n">
        <f aca="false">J73+0.5*K73*COS(E73)</f>
        <v>2.08744247160999</v>
      </c>
      <c r="T73" s="0" t="n">
        <v>189</v>
      </c>
      <c r="U73" s="2" t="n">
        <v>-48.082555</v>
      </c>
      <c r="V73" s="2" t="n">
        <v>-48.560305</v>
      </c>
      <c r="W73" s="0" t="n">
        <f aca="false">ABS(U73-V73)</f>
        <v>0.47775</v>
      </c>
      <c r="X73" s="0" t="n">
        <f aca="false">G73-W73</f>
        <v>0.0790359199999997</v>
      </c>
      <c r="Y73" s="0" t="n">
        <f aca="false">ABS(G73-W73)</f>
        <v>0.0790359199999997</v>
      </c>
      <c r="Z73" s="0" t="n">
        <f aca="false">Y73^2</f>
        <v>0.00624667665024635</v>
      </c>
    </row>
    <row r="74" customFormat="false" ht="12.8" hidden="false" customHeight="false" outlineLevel="0" collapsed="false">
      <c r="A74" s="0" t="n">
        <v>0.70272108</v>
      </c>
      <c r="B74" s="0" t="n">
        <v>1.40544217</v>
      </c>
      <c r="C74" s="0" t="n">
        <v>5.4</v>
      </c>
      <c r="D74" s="0" t="n">
        <v>1.15</v>
      </c>
      <c r="E74" s="0" t="n">
        <v>0.58078698</v>
      </c>
      <c r="F74" s="0" t="n">
        <v>5.65486678</v>
      </c>
      <c r="G74" s="0" t="n">
        <v>0.56118115</v>
      </c>
      <c r="H74" s="1" t="n">
        <f aca="false">A74*0.529177249</f>
        <v>0.371864007928709</v>
      </c>
      <c r="I74" s="1" t="n">
        <f aca="false">B74*0.529177249</f>
        <v>0.74372802114919</v>
      </c>
      <c r="J74" s="1" t="n">
        <f aca="false">C74*0.529177249</f>
        <v>2.8575571446</v>
      </c>
      <c r="K74" s="1" t="n">
        <f aca="false">D74*0.529177249</f>
        <v>0.60855383635</v>
      </c>
      <c r="L74" s="1" t="n">
        <f aca="false">E74*180/3.14159265358979</f>
        <v>33.276642750149</v>
      </c>
      <c r="M74" s="1" t="n">
        <f aca="false">F74*180/3.14159265358979</f>
        <v>324.000000202734</v>
      </c>
      <c r="N74" s="1" t="n">
        <f aca="false">H74-0.5*K74*SIN(E74)*COS(F74)</f>
        <v>0.236797583101743</v>
      </c>
      <c r="O74" s="1" t="n">
        <f aca="false">I74-0.5*K74*SIN(E74)*SIN(F74)</f>
        <v>0.841859522161431</v>
      </c>
      <c r="P74" s="1" t="n">
        <f aca="false">J74-0.5*K74*COS(E74)</f>
        <v>2.60317217584669</v>
      </c>
      <c r="Q74" s="1" t="n">
        <f aca="false">H74+0.5*K74*SIN(E74)*COS(F74)</f>
        <v>0.506930432755675</v>
      </c>
      <c r="R74" s="1" t="n">
        <f aca="false">I74+0.5*K74*SIN(E74)*SIN(F74)</f>
        <v>0.64559652013695</v>
      </c>
      <c r="S74" s="1" t="n">
        <f aca="false">J74+0.5*K74*COS(E74)</f>
        <v>3.11194211335331</v>
      </c>
      <c r="T74" s="0" t="n">
        <v>190</v>
      </c>
      <c r="U74" s="2" t="n">
        <v>-48.010444</v>
      </c>
      <c r="V74" s="2" t="n">
        <v>-48.560305</v>
      </c>
      <c r="W74" s="0" t="n">
        <f aca="false">ABS(U74-V74)</f>
        <v>0.549861</v>
      </c>
      <c r="X74" s="0" t="n">
        <f aca="false">G74-W74</f>
        <v>0.0113201500000001</v>
      </c>
      <c r="Y74" s="0" t="n">
        <f aca="false">ABS(G74-W74)</f>
        <v>0.0113201500000001</v>
      </c>
      <c r="Z74" s="0" t="n">
        <f aca="false">Y74^2</f>
        <v>0.000128145796022502</v>
      </c>
    </row>
    <row r="75" customFormat="false" ht="12.8" hidden="false" customHeight="false" outlineLevel="0" collapsed="false">
      <c r="A75" s="0" t="n">
        <v>2.10816325</v>
      </c>
      <c r="B75" s="0" t="n">
        <v>4.2163265</v>
      </c>
      <c r="C75" s="0" t="n">
        <v>5.4</v>
      </c>
      <c r="D75" s="0" t="n">
        <v>1.15</v>
      </c>
      <c r="E75" s="0" t="n">
        <v>1.57079633</v>
      </c>
      <c r="F75" s="0" t="n">
        <v>3.14159265</v>
      </c>
      <c r="G75" s="0" t="n">
        <v>0.56201861</v>
      </c>
      <c r="H75" s="1" t="n">
        <f aca="false">A75*0.529177249</f>
        <v>1.1155920290779</v>
      </c>
      <c r="I75" s="1" t="n">
        <f aca="false">B75*0.529177249</f>
        <v>2.2311840581558</v>
      </c>
      <c r="J75" s="1" t="n">
        <f aca="false">C75*0.529177249</f>
        <v>2.8575571446</v>
      </c>
      <c r="K75" s="1" t="n">
        <f aca="false">D75*0.529177249</f>
        <v>0.60855383635</v>
      </c>
      <c r="L75" s="1" t="n">
        <f aca="false">E75*180/3.14159265358979</f>
        <v>90.000000183639</v>
      </c>
      <c r="M75" s="1" t="n">
        <f aca="false">F75*180/3.14159265358979</f>
        <v>179.99999979432</v>
      </c>
      <c r="N75" s="1" t="n">
        <f aca="false">H75-0.5*K75*SIN(E75)*COS(F75)</f>
        <v>1.4198689472529</v>
      </c>
      <c r="O75" s="1" t="n">
        <f aca="false">I75-0.5*K75*SIN(E75)*SIN(F75)</f>
        <v>2.23118405706351</v>
      </c>
      <c r="P75" s="1" t="n">
        <f aca="false">J75-0.5*K75*COS(E75)</f>
        <v>2.85755714557524</v>
      </c>
      <c r="Q75" s="1" t="n">
        <f aca="false">H75+0.5*K75*SIN(E75)*COS(F75)</f>
        <v>0.811315110902899</v>
      </c>
      <c r="R75" s="1" t="n">
        <f aca="false">I75+0.5*K75*SIN(E75)*SIN(F75)</f>
        <v>2.23118405924809</v>
      </c>
      <c r="S75" s="1" t="n">
        <f aca="false">J75+0.5*K75*COS(E75)</f>
        <v>2.85755714362476</v>
      </c>
      <c r="T75" s="0" t="n">
        <v>191</v>
      </c>
      <c r="U75" s="2" t="n">
        <v>-48.010443</v>
      </c>
      <c r="V75" s="2" t="n">
        <v>-48.560305</v>
      </c>
      <c r="W75" s="0" t="n">
        <f aca="false">ABS(U75-V75)</f>
        <v>0.549861999999997</v>
      </c>
      <c r="X75" s="0" t="n">
        <f aca="false">G75-W75</f>
        <v>0.0121566100000026</v>
      </c>
      <c r="Y75" s="0" t="n">
        <f aca="false">ABS(G75-W75)</f>
        <v>0.0121566100000026</v>
      </c>
      <c r="Z75" s="0" t="n">
        <f aca="false">Y75^2</f>
        <v>0.000147783166692162</v>
      </c>
    </row>
    <row r="76" customFormat="false" ht="12.8" hidden="false" customHeight="false" outlineLevel="0" collapsed="false">
      <c r="A76" s="0" t="n">
        <v>2.10816325</v>
      </c>
      <c r="B76" s="0" t="n">
        <v>4.91904759</v>
      </c>
      <c r="C76" s="0" t="n">
        <v>5.4</v>
      </c>
      <c r="D76" s="0" t="n">
        <v>1.15</v>
      </c>
      <c r="E76" s="0" t="n">
        <v>1.57079633</v>
      </c>
      <c r="F76" s="0" t="n">
        <v>0.62831853</v>
      </c>
      <c r="G76" s="0" t="n">
        <v>0.56558414</v>
      </c>
      <c r="H76" s="1" t="n">
        <f aca="false">A76*0.529177249</f>
        <v>1.1155920290779</v>
      </c>
      <c r="I76" s="1" t="n">
        <f aca="false">B76*0.529177249</f>
        <v>2.60304807137628</v>
      </c>
      <c r="J76" s="1" t="n">
        <f aca="false">C76*0.529177249</f>
        <v>2.8575571446</v>
      </c>
      <c r="K76" s="1" t="n">
        <f aca="false">D76*0.529177249</f>
        <v>0.60855383635</v>
      </c>
      <c r="L76" s="1" t="n">
        <f aca="false">E76*180/3.14159265358979</f>
        <v>90.000000183639</v>
      </c>
      <c r="M76" s="1" t="n">
        <f aca="false">F76*180/3.14159265358979</f>
        <v>35.999999958864</v>
      </c>
      <c r="N76" s="1" t="n">
        <f aca="false">H76-0.5*K76*SIN(E76)*COS(F76)</f>
        <v>0.869426831149882</v>
      </c>
      <c r="O76" s="1" t="n">
        <f aca="false">I76-0.5*K76*SIN(E76)*SIN(F76)</f>
        <v>2.42419858643675</v>
      </c>
      <c r="P76" s="1" t="n">
        <f aca="false">J76-0.5*K76*COS(E76)</f>
        <v>2.85755714557524</v>
      </c>
      <c r="Q76" s="1" t="n">
        <f aca="false">H76+0.5*K76*SIN(E76)*COS(F76)</f>
        <v>1.36175722700592</v>
      </c>
      <c r="R76" s="1" t="n">
        <f aca="false">I76+0.5*K76*SIN(E76)*SIN(F76)</f>
        <v>2.78189755631581</v>
      </c>
      <c r="S76" s="1" t="n">
        <f aca="false">J76+0.5*K76*COS(E76)</f>
        <v>2.85755714362476</v>
      </c>
      <c r="T76" s="0" t="n">
        <v>192</v>
      </c>
      <c r="U76" s="2" t="n">
        <v>-48.01095</v>
      </c>
      <c r="V76" s="2" t="n">
        <v>-48.560305</v>
      </c>
      <c r="W76" s="0" t="n">
        <f aca="false">ABS(U76-V76)</f>
        <v>0.549354999999999</v>
      </c>
      <c r="X76" s="0" t="n">
        <f aca="false">G76-W76</f>
        <v>0.0162291400000015</v>
      </c>
      <c r="Y76" s="0" t="n">
        <f aca="false">ABS(G76-W76)</f>
        <v>0.0162291400000015</v>
      </c>
      <c r="Z76" s="0" t="n">
        <f aca="false">Y76^2</f>
        <v>0.00026338498513965</v>
      </c>
    </row>
    <row r="77" customFormat="false" ht="12.8" hidden="false" customHeight="false" outlineLevel="0" collapsed="false">
      <c r="A77" s="0" t="n">
        <v>0.70272108</v>
      </c>
      <c r="B77" s="0" t="n">
        <v>2.10816325</v>
      </c>
      <c r="C77" s="0" t="n">
        <v>4.5</v>
      </c>
      <c r="D77" s="0" t="n">
        <v>1.75</v>
      </c>
      <c r="E77" s="0" t="n">
        <v>1.57079633</v>
      </c>
      <c r="F77" s="0" t="n">
        <v>1.25663706</v>
      </c>
      <c r="G77" s="0" t="n">
        <v>0.57018172</v>
      </c>
      <c r="H77" s="1" t="n">
        <f aca="false">A77*0.529177249</f>
        <v>0.371864007928709</v>
      </c>
      <c r="I77" s="1" t="n">
        <f aca="false">B77*0.529177249</f>
        <v>1.1155920290779</v>
      </c>
      <c r="J77" s="1" t="n">
        <f aca="false">C77*0.529177249</f>
        <v>2.3812976205</v>
      </c>
      <c r="K77" s="1" t="n">
        <f aca="false">D77*0.529177249</f>
        <v>0.92606018575</v>
      </c>
      <c r="L77" s="1" t="n">
        <f aca="false">E77*180/3.14159265358979</f>
        <v>90.000000183639</v>
      </c>
      <c r="M77" s="1" t="n">
        <f aca="false">F77*180/3.14159265358979</f>
        <v>71.9999999177281</v>
      </c>
      <c r="N77" s="1" t="n">
        <f aca="false">H77-0.5*K77*SIN(E77)*COS(F77)</f>
        <v>0.228779839690992</v>
      </c>
      <c r="O77" s="1" t="n">
        <f aca="false">I77-0.5*K77*SIN(E77)*SIN(F77)</f>
        <v>0.675224242213838</v>
      </c>
      <c r="P77" s="1" t="n">
        <f aca="false">J77-0.5*K77*COS(E77)</f>
        <v>2.38129762198406</v>
      </c>
      <c r="Q77" s="1" t="n">
        <f aca="false">H77+0.5*K77*SIN(E77)*COS(F77)</f>
        <v>0.514948176166426</v>
      </c>
      <c r="R77" s="1" t="n">
        <f aca="false">I77+0.5*K77*SIN(E77)*SIN(F77)</f>
        <v>1.55595981594196</v>
      </c>
      <c r="S77" s="1" t="n">
        <f aca="false">J77+0.5*K77*COS(E77)</f>
        <v>2.38129761901594</v>
      </c>
      <c r="T77" s="0" t="n">
        <v>193</v>
      </c>
      <c r="U77" s="2" t="n">
        <v>-48.003551</v>
      </c>
      <c r="V77" s="2" t="n">
        <v>-48.560305</v>
      </c>
      <c r="W77" s="0" t="n">
        <f aca="false">ABS(U77-V77)</f>
        <v>0.556753999999998</v>
      </c>
      <c r="X77" s="0" t="n">
        <f aca="false">G77-W77</f>
        <v>0.013427720000002</v>
      </c>
      <c r="Y77" s="0" t="n">
        <f aca="false">ABS(G77-W77)</f>
        <v>0.013427720000002</v>
      </c>
      <c r="Z77" s="0" t="n">
        <f aca="false">Y77^2</f>
        <v>0.000180303664398455</v>
      </c>
    </row>
    <row r="78" customFormat="false" ht="12.8" hidden="false" customHeight="false" outlineLevel="0" collapsed="false">
      <c r="A78" s="0" t="n">
        <v>4.2163265</v>
      </c>
      <c r="B78" s="0" t="n">
        <v>4.91904759</v>
      </c>
      <c r="C78" s="0" t="n">
        <v>5.2</v>
      </c>
      <c r="D78" s="0" t="n">
        <v>1.15</v>
      </c>
      <c r="E78" s="0" t="n">
        <v>0.91047403</v>
      </c>
      <c r="F78" s="0" t="n">
        <v>0.62831853</v>
      </c>
      <c r="G78" s="0" t="n">
        <v>0.57731509</v>
      </c>
      <c r="H78" s="1" t="n">
        <f aca="false">A78*0.529177249</f>
        <v>2.2311840581558</v>
      </c>
      <c r="I78" s="1" t="n">
        <f aca="false">B78*0.529177249</f>
        <v>2.60304807137628</v>
      </c>
      <c r="J78" s="1" t="n">
        <f aca="false">C78*0.529177249</f>
        <v>2.7517216948</v>
      </c>
      <c r="K78" s="1" t="n">
        <f aca="false">D78*0.529177249</f>
        <v>0.60855383635</v>
      </c>
      <c r="L78" s="1" t="n">
        <f aca="false">E78*180/3.14159265358979</f>
        <v>52.1663192752676</v>
      </c>
      <c r="M78" s="1" t="n">
        <f aca="false">F78*180/3.14159265358979</f>
        <v>35.999999958864</v>
      </c>
      <c r="N78" s="1" t="n">
        <f aca="false">H78-0.5*K78*SIN(E78)*COS(F78)</f>
        <v>2.03676411784777</v>
      </c>
      <c r="O78" s="1" t="n">
        <f aca="false">I78-0.5*K78*SIN(E78)*SIN(F78)</f>
        <v>2.4617937166635</v>
      </c>
      <c r="P78" s="1" t="n">
        <f aca="false">J78-0.5*K78*COS(E78)</f>
        <v>2.56508692574725</v>
      </c>
      <c r="Q78" s="1" t="n">
        <f aca="false">H78+0.5*K78*SIN(E78)*COS(F78)</f>
        <v>2.42560399846383</v>
      </c>
      <c r="R78" s="1" t="n">
        <f aca="false">I78+0.5*K78*SIN(E78)*SIN(F78)</f>
        <v>2.74430242608906</v>
      </c>
      <c r="S78" s="1" t="n">
        <f aca="false">J78+0.5*K78*COS(E78)</f>
        <v>2.93835646385275</v>
      </c>
      <c r="T78" s="0" t="n">
        <v>194</v>
      </c>
      <c r="U78" s="2" t="n">
        <v>-47.983727</v>
      </c>
      <c r="V78" s="2" t="n">
        <v>-48.560305</v>
      </c>
      <c r="W78" s="0" t="n">
        <f aca="false">ABS(U78-V78)</f>
        <v>0.576577999999998</v>
      </c>
      <c r="X78" s="0" t="n">
        <f aca="false">G78-W78</f>
        <v>0.000737090000002216</v>
      </c>
      <c r="Y78" s="0" t="n">
        <f aca="false">ABS(G78-W78)</f>
        <v>0.000737090000002216</v>
      </c>
      <c r="Z78" s="0" t="n">
        <f aca="false">Y78^2</f>
        <v>5.43301668103267E-007</v>
      </c>
    </row>
    <row r="79" customFormat="false" ht="12.8" hidden="false" customHeight="false" outlineLevel="0" collapsed="false">
      <c r="A79" s="0" t="n">
        <v>2.10816325</v>
      </c>
      <c r="B79" s="0" t="n">
        <v>4.2163265</v>
      </c>
      <c r="C79" s="0" t="n">
        <v>3.8</v>
      </c>
      <c r="D79" s="0" t="n">
        <v>1.3</v>
      </c>
      <c r="E79" s="0" t="n">
        <v>0.25302242</v>
      </c>
      <c r="F79" s="0" t="n">
        <v>5.02654825</v>
      </c>
      <c r="G79" s="0" t="n">
        <v>0.57877154</v>
      </c>
      <c r="H79" s="1" t="n">
        <f aca="false">A79*0.529177249</f>
        <v>1.1155920290779</v>
      </c>
      <c r="I79" s="1" t="n">
        <f aca="false">B79*0.529177249</f>
        <v>2.2311840581558</v>
      </c>
      <c r="J79" s="1" t="n">
        <f aca="false">C79*0.529177249</f>
        <v>2.0108735462</v>
      </c>
      <c r="K79" s="1" t="n">
        <f aca="false">D79*0.529177249</f>
        <v>0.6879304237</v>
      </c>
      <c r="L79" s="1" t="n">
        <f aca="false">E79*180/3.14159265358979</f>
        <v>14.4971167881865</v>
      </c>
      <c r="M79" s="1" t="n">
        <f aca="false">F79*180/3.14159265358979</f>
        <v>288.00000024387</v>
      </c>
      <c r="N79" s="1" t="n">
        <f aca="false">H79-0.5*K79*SIN(E79)*COS(F79)</f>
        <v>1.0889840420936</v>
      </c>
      <c r="O79" s="1" t="n">
        <f aca="false">I79-0.5*K79*SIN(E79)*SIN(F79)</f>
        <v>2.31307502046875</v>
      </c>
      <c r="P79" s="1" t="n">
        <f aca="false">J79-0.5*K79*COS(E79)</f>
        <v>1.67786010460474</v>
      </c>
      <c r="Q79" s="1" t="n">
        <f aca="false">H79+0.5*K79*SIN(E79)*COS(F79)</f>
        <v>1.1422000160622</v>
      </c>
      <c r="R79" s="1" t="n">
        <f aca="false">I79+0.5*K79*SIN(E79)*SIN(F79)</f>
        <v>2.14929309584285</v>
      </c>
      <c r="S79" s="1" t="n">
        <f aca="false">J79+0.5*K79*COS(E79)</f>
        <v>2.34388698779526</v>
      </c>
      <c r="T79" s="0" t="n">
        <v>195</v>
      </c>
      <c r="U79" s="2" t="n">
        <v>-47.869533</v>
      </c>
      <c r="V79" s="2" t="n">
        <v>-48.560305</v>
      </c>
      <c r="W79" s="0" t="n">
        <f aca="false">ABS(U79-V79)</f>
        <v>0.690771999999996</v>
      </c>
      <c r="X79" s="0" t="n">
        <f aca="false">G79-W79</f>
        <v>-0.112000459999996</v>
      </c>
      <c r="Y79" s="0" t="n">
        <f aca="false">ABS(G79-W79)</f>
        <v>0.112000459999996</v>
      </c>
      <c r="Z79" s="0" t="n">
        <f aca="false">Y79^2</f>
        <v>0.0125441030402106</v>
      </c>
    </row>
    <row r="80" customFormat="false" ht="12.8" hidden="false" customHeight="false" outlineLevel="0" collapsed="false">
      <c r="A80" s="0" t="n">
        <v>2.81088433</v>
      </c>
      <c r="B80" s="0" t="n">
        <v>3.51360542</v>
      </c>
      <c r="C80" s="0" t="n">
        <v>4.1</v>
      </c>
      <c r="D80" s="0" t="n">
        <v>1.75</v>
      </c>
      <c r="E80" s="0" t="n">
        <v>0.25302242</v>
      </c>
      <c r="F80" s="0" t="n">
        <v>3.14159265</v>
      </c>
      <c r="G80" s="0" t="n">
        <v>0.58175148</v>
      </c>
      <c r="H80" s="1" t="n">
        <f aca="false">A80*0.529177249</f>
        <v>1.48745603700661</v>
      </c>
      <c r="I80" s="1" t="n">
        <f aca="false">B80*0.529177249</f>
        <v>1.85932005022709</v>
      </c>
      <c r="J80" s="1" t="n">
        <f aca="false">C80*0.529177249</f>
        <v>2.1696267209</v>
      </c>
      <c r="K80" s="1" t="n">
        <f aca="false">D80*0.529177249</f>
        <v>0.92606018575</v>
      </c>
      <c r="L80" s="1" t="n">
        <f aca="false">E80*180/3.14159265358979</f>
        <v>14.4971167881865</v>
      </c>
      <c r="M80" s="1" t="n">
        <f aca="false">F80*180/3.14159265358979</f>
        <v>179.99999979432</v>
      </c>
      <c r="N80" s="1" t="n">
        <f aca="false">H80-0.5*K80*SIN(E80)*COS(F80)</f>
        <v>1.60336695517655</v>
      </c>
      <c r="O80" s="1" t="n">
        <f aca="false">I80-0.5*K80*SIN(E80)*SIN(F80)</f>
        <v>1.85932004981099</v>
      </c>
      <c r="P80" s="1" t="n">
        <f aca="false">J80-0.5*K80*COS(E80)</f>
        <v>1.72133939567562</v>
      </c>
      <c r="Q80" s="1" t="n">
        <f aca="false">H80+0.5*K80*SIN(E80)*COS(F80)</f>
        <v>1.37154511883667</v>
      </c>
      <c r="R80" s="1" t="n">
        <f aca="false">I80+0.5*K80*SIN(E80)*SIN(F80)</f>
        <v>1.85932005064319</v>
      </c>
      <c r="S80" s="1" t="n">
        <f aca="false">J80+0.5*K80*COS(E80)</f>
        <v>2.61791404612438</v>
      </c>
      <c r="T80" s="0" t="n">
        <v>196</v>
      </c>
      <c r="U80" s="2" t="n">
        <v>-47.931492</v>
      </c>
      <c r="V80" s="2" t="n">
        <v>-48.560305</v>
      </c>
      <c r="W80" s="0" t="n">
        <f aca="false">ABS(U80-V80)</f>
        <v>0.628812999999994</v>
      </c>
      <c r="X80" s="0" t="n">
        <f aca="false">G80-W80</f>
        <v>-0.0470615199999939</v>
      </c>
      <c r="Y80" s="0" t="n">
        <f aca="false">ABS(G80-W80)</f>
        <v>0.0470615199999939</v>
      </c>
      <c r="Z80" s="0" t="n">
        <f aca="false">Y80^2</f>
        <v>0.00221478666470982</v>
      </c>
    </row>
    <row r="81" customFormat="false" ht="12.8" hidden="false" customHeight="false" outlineLevel="0" collapsed="false">
      <c r="A81" s="0" t="n">
        <v>0.70272108</v>
      </c>
      <c r="B81" s="0" t="n">
        <v>2.10816325</v>
      </c>
      <c r="C81" s="0" t="n">
        <v>3.3</v>
      </c>
      <c r="D81" s="0" t="n">
        <v>1.45</v>
      </c>
      <c r="E81" s="0" t="n">
        <v>0.91047403</v>
      </c>
      <c r="F81" s="0" t="n">
        <v>2.51327412</v>
      </c>
      <c r="G81" s="0" t="n">
        <v>0.58852007</v>
      </c>
      <c r="H81" s="1" t="n">
        <f aca="false">A81*0.529177249</f>
        <v>0.371864007928709</v>
      </c>
      <c r="I81" s="1" t="n">
        <f aca="false">B81*0.529177249</f>
        <v>1.1155920290779</v>
      </c>
      <c r="J81" s="1" t="n">
        <f aca="false">C81*0.529177249</f>
        <v>1.7462849217</v>
      </c>
      <c r="K81" s="1" t="n">
        <f aca="false">D81*0.529177249</f>
        <v>0.76730701105</v>
      </c>
      <c r="L81" s="1" t="n">
        <f aca="false">E81*180/3.14159265358979</f>
        <v>52.1663192752676</v>
      </c>
      <c r="M81" s="1" t="n">
        <f aca="false">F81*180/3.14159265358979</f>
        <v>143.999999835456</v>
      </c>
      <c r="N81" s="1" t="n">
        <f aca="false">H81-0.5*K81*SIN(E81)*COS(F81)</f>
        <v>0.617002192895133</v>
      </c>
      <c r="O81" s="1" t="n">
        <f aca="false">I81-0.5*K81*SIN(E81)*SIN(F81)</f>
        <v>0.937488711386138</v>
      </c>
      <c r="P81" s="1" t="n">
        <f aca="false">J81-0.5*K81*COS(E81)</f>
        <v>1.51096282159001</v>
      </c>
      <c r="Q81" s="1" t="n">
        <f aca="false">H81+0.5*K81*SIN(E81)*COS(F81)</f>
        <v>0.126725822962285</v>
      </c>
      <c r="R81" s="1" t="n">
        <f aca="false">I81+0.5*K81*SIN(E81)*SIN(F81)</f>
        <v>1.29369534676966</v>
      </c>
      <c r="S81" s="1" t="n">
        <f aca="false">J81+0.5*K81*COS(E81)</f>
        <v>1.98160702180999</v>
      </c>
      <c r="T81" s="0" t="n">
        <v>197</v>
      </c>
      <c r="U81" s="2" t="n">
        <v>-47.916569</v>
      </c>
      <c r="V81" s="2" t="n">
        <v>-48.560305</v>
      </c>
      <c r="W81" s="0" t="n">
        <f aca="false">ABS(U81-V81)</f>
        <v>0.643735999999997</v>
      </c>
      <c r="X81" s="0" t="n">
        <f aca="false">G81-W81</f>
        <v>-0.0552159299999969</v>
      </c>
      <c r="Y81" s="0" t="n">
        <f aca="false">ABS(G81-W81)</f>
        <v>0.0552159299999969</v>
      </c>
      <c r="Z81" s="0" t="n">
        <f aca="false">Y81^2</f>
        <v>0.00304879892576456</v>
      </c>
    </row>
    <row r="82" customFormat="false" ht="12.8" hidden="false" customHeight="false" outlineLevel="0" collapsed="false">
      <c r="A82" s="0" t="n">
        <v>0</v>
      </c>
      <c r="B82" s="0" t="n">
        <v>0.70272108</v>
      </c>
      <c r="C82" s="0" t="n">
        <v>5</v>
      </c>
      <c r="D82" s="0" t="n">
        <v>1.15</v>
      </c>
      <c r="E82" s="0" t="n">
        <v>0.91047403</v>
      </c>
      <c r="F82" s="0" t="n">
        <v>2.51327412</v>
      </c>
      <c r="G82" s="0" t="n">
        <v>0.61082578</v>
      </c>
      <c r="H82" s="1" t="n">
        <f aca="false">A82*0.529177249</f>
        <v>0</v>
      </c>
      <c r="I82" s="1" t="n">
        <f aca="false">B82*0.529177249</f>
        <v>0.371864007928709</v>
      </c>
      <c r="J82" s="1" t="n">
        <f aca="false">C82*0.529177249</f>
        <v>2.645886245</v>
      </c>
      <c r="K82" s="1" t="n">
        <f aca="false">D82*0.529177249</f>
        <v>0.60855383635</v>
      </c>
      <c r="L82" s="1" t="n">
        <f aca="false">E82*180/3.14159265358979</f>
        <v>52.1663192752676</v>
      </c>
      <c r="M82" s="1" t="n">
        <f aca="false">F82*180/3.14159265358979</f>
        <v>143.999999835456</v>
      </c>
      <c r="N82" s="1" t="n">
        <f aca="false">H82-0.5*K82*SIN(E82)*COS(F82)</f>
        <v>0.194419939800957</v>
      </c>
      <c r="O82" s="1" t="n">
        <f aca="false">I82-0.5*K82*SIN(E82)*SIN(F82)</f>
        <v>0.230609652518001</v>
      </c>
      <c r="P82" s="1" t="n">
        <f aca="false">J82-0.5*K82*COS(E82)</f>
        <v>2.45925147594725</v>
      </c>
      <c r="Q82" s="1" t="n">
        <f aca="false">H82+0.5*K82*SIN(E82)*COS(F82)</f>
        <v>-0.194419939800957</v>
      </c>
      <c r="R82" s="1" t="n">
        <f aca="false">I82+0.5*K82*SIN(E82)*SIN(F82)</f>
        <v>0.513118363339417</v>
      </c>
      <c r="S82" s="1" t="n">
        <f aca="false">J82+0.5*K82*COS(E82)</f>
        <v>2.83252101405275</v>
      </c>
      <c r="T82" s="0" t="n">
        <v>198</v>
      </c>
      <c r="U82" s="2" t="n">
        <v>-47.95914</v>
      </c>
      <c r="V82" s="2" t="n">
        <v>-48.560305</v>
      </c>
      <c r="W82" s="0" t="n">
        <f aca="false">ABS(U82-V82)</f>
        <v>0.601165000000002</v>
      </c>
      <c r="X82" s="0" t="n">
        <f aca="false">G82-W82</f>
        <v>0.00966077999999826</v>
      </c>
      <c r="Y82" s="0" t="n">
        <f aca="false">ABS(G82-W82)</f>
        <v>0.00966077999999826</v>
      </c>
      <c r="Z82" s="0" t="n">
        <f aca="false">Y82^2</f>
        <v>9.33306702083664E-005</v>
      </c>
    </row>
    <row r="83" customFormat="false" ht="12.8" hidden="false" customHeight="false" outlineLevel="0" collapsed="false">
      <c r="A83" s="0" t="n">
        <v>4.91904759</v>
      </c>
      <c r="B83" s="0" t="n">
        <v>2.10816325</v>
      </c>
      <c r="C83" s="0" t="n">
        <v>4.8</v>
      </c>
      <c r="D83" s="0" t="n">
        <v>1.15</v>
      </c>
      <c r="E83" s="0" t="n">
        <v>1.24057392</v>
      </c>
      <c r="F83" s="0" t="n">
        <v>5.02654825</v>
      </c>
      <c r="G83" s="0" t="n">
        <v>0.64081753</v>
      </c>
      <c r="H83" s="1" t="n">
        <f aca="false">A83*0.529177249</f>
        <v>2.60304807137628</v>
      </c>
      <c r="I83" s="1" t="n">
        <f aca="false">B83*0.529177249</f>
        <v>1.1155920290779</v>
      </c>
      <c r="J83" s="1" t="n">
        <f aca="false">C83*0.529177249</f>
        <v>2.5400507952</v>
      </c>
      <c r="K83" s="1" t="n">
        <f aca="false">D83*0.529177249</f>
        <v>0.60855383635</v>
      </c>
      <c r="L83" s="1" t="n">
        <f aca="false">E83*180/3.14159265358979</f>
        <v>71.0796497900003</v>
      </c>
      <c r="M83" s="1" t="n">
        <f aca="false">F83*180/3.14159265358979</f>
        <v>288.00000024387</v>
      </c>
      <c r="N83" s="1" t="n">
        <f aca="false">H83-0.5*K83*SIN(E83)*COS(F83)</f>
        <v>2.5141015726135</v>
      </c>
      <c r="O83" s="1" t="n">
        <f aca="false">I83-0.5*K83*SIN(E83)*SIN(F83)</f>
        <v>1.38934120004489</v>
      </c>
      <c r="P83" s="1" t="n">
        <f aca="false">J83-0.5*K83*COS(E83)</f>
        <v>2.44138796183909</v>
      </c>
      <c r="Q83" s="1" t="n">
        <f aca="false">H83+0.5*K83*SIN(E83)*COS(F83)</f>
        <v>2.69199457013906</v>
      </c>
      <c r="R83" s="1" t="n">
        <f aca="false">I83+0.5*K83*SIN(E83)*SIN(F83)</f>
        <v>0.841842858110906</v>
      </c>
      <c r="S83" s="1" t="n">
        <f aca="false">J83+0.5*K83*COS(E83)</f>
        <v>2.63871362856091</v>
      </c>
      <c r="T83" s="0" t="n">
        <v>199</v>
      </c>
      <c r="U83" s="2" t="n">
        <v>-47.926862</v>
      </c>
      <c r="V83" s="2" t="n">
        <v>-48.560305</v>
      </c>
      <c r="W83" s="0" t="n">
        <f aca="false">ABS(U83-V83)</f>
        <v>0.633443</v>
      </c>
      <c r="X83" s="0" t="n">
        <f aca="false">G83-W83</f>
        <v>0.00737453000000021</v>
      </c>
      <c r="Y83" s="0" t="n">
        <f aca="false">ABS(G83-W83)</f>
        <v>0.00737453000000021</v>
      </c>
      <c r="Z83" s="0" t="n">
        <f aca="false">Y83^2</f>
        <v>5.43836927209031E-005</v>
      </c>
    </row>
    <row r="84" customFormat="false" ht="12.8" hidden="false" customHeight="false" outlineLevel="0" collapsed="false">
      <c r="A84" s="0" t="n">
        <v>2.10816325</v>
      </c>
      <c r="B84" s="0" t="n">
        <v>1.40544217</v>
      </c>
      <c r="C84" s="0" t="n">
        <v>3.2</v>
      </c>
      <c r="D84" s="0" t="n">
        <v>1.45</v>
      </c>
      <c r="E84" s="0" t="n">
        <v>1.24057392</v>
      </c>
      <c r="F84" s="0" t="n">
        <v>1.88495559</v>
      </c>
      <c r="G84" s="0" t="n">
        <v>0.64991188</v>
      </c>
      <c r="H84" s="1" t="n">
        <f aca="false">A84*0.529177249</f>
        <v>1.1155920290779</v>
      </c>
      <c r="I84" s="1" t="n">
        <f aca="false">B84*0.529177249</f>
        <v>0.74372802114919</v>
      </c>
      <c r="J84" s="1" t="n">
        <f aca="false">C84*0.529177249</f>
        <v>1.6933671968</v>
      </c>
      <c r="K84" s="1" t="n">
        <f aca="false">D84*0.529177249</f>
        <v>0.76730701105</v>
      </c>
      <c r="L84" s="1" t="n">
        <f aca="false">E84*180/3.14159265358979</f>
        <v>71.0796497900003</v>
      </c>
      <c r="M84" s="1" t="n">
        <f aca="false">F84*180/3.14159265358979</f>
        <v>107.999999876592</v>
      </c>
      <c r="N84" s="1" t="n">
        <f aca="false">H84-0.5*K84*SIN(E84)*COS(F84)</f>
        <v>1.22774196008798</v>
      </c>
      <c r="O84" s="1" t="n">
        <f aca="false">I84-0.5*K84*SIN(E84)*SIN(F84)</f>
        <v>0.398566022254512</v>
      </c>
      <c r="P84" s="1" t="n">
        <f aca="false">J84-0.5*K84*COS(E84)</f>
        <v>1.56896623299712</v>
      </c>
      <c r="Q84" s="1" t="n">
        <f aca="false">H84+0.5*K84*SIN(E84)*COS(F84)</f>
        <v>1.00344209806782</v>
      </c>
      <c r="R84" s="1" t="n">
        <f aca="false">I84+0.5*K84*SIN(E84)*SIN(F84)</f>
        <v>1.08889002004387</v>
      </c>
      <c r="S84" s="1" t="n">
        <f aca="false">J84+0.5*K84*COS(E84)</f>
        <v>1.81776816060288</v>
      </c>
      <c r="T84" s="0" t="n">
        <v>200</v>
      </c>
      <c r="U84" s="2" t="n">
        <v>-47.920677</v>
      </c>
      <c r="V84" s="2" t="n">
        <v>-48.560305</v>
      </c>
      <c r="W84" s="0" t="n">
        <f aca="false">ABS(U84-V84)</f>
        <v>0.639628000000002</v>
      </c>
      <c r="X84" s="0" t="n">
        <f aca="false">G84-W84</f>
        <v>0.0102838799999981</v>
      </c>
      <c r="Y84" s="0" t="n">
        <f aca="false">ABS(G84-W84)</f>
        <v>0.0102838799999981</v>
      </c>
      <c r="Z84" s="0" t="n">
        <f aca="false">Y84^2</f>
        <v>0.000105758187854362</v>
      </c>
    </row>
    <row r="85" customFormat="false" ht="12.8" hidden="false" customHeight="false" outlineLevel="0" collapsed="false">
      <c r="A85" s="0" t="n">
        <v>2.10816325</v>
      </c>
      <c r="B85" s="0" t="n">
        <v>1.40544217</v>
      </c>
      <c r="C85" s="0" t="n">
        <v>6.7</v>
      </c>
      <c r="D85" s="0" t="n">
        <v>1.45</v>
      </c>
      <c r="E85" s="0" t="n">
        <v>0.25302242</v>
      </c>
      <c r="F85" s="0" t="n">
        <v>0</v>
      </c>
      <c r="G85" s="0" t="n">
        <v>0.0047642</v>
      </c>
      <c r="H85" s="1" t="n">
        <f aca="false">A85*0.529177249</f>
        <v>1.1155920290779</v>
      </c>
      <c r="I85" s="1" t="n">
        <f aca="false">B85*0.529177249</f>
        <v>0.74372802114919</v>
      </c>
      <c r="J85" s="1" t="n">
        <f aca="false">C85*0.529177249</f>
        <v>3.5454875683</v>
      </c>
      <c r="K85" s="1" t="n">
        <f aca="false">D85*0.529177249</f>
        <v>0.76730701105</v>
      </c>
      <c r="L85" s="1" t="n">
        <f aca="false">E85*180/3.14159265358979</f>
        <v>14.4971167881865</v>
      </c>
      <c r="M85" s="1" t="n">
        <f aca="false">F85*180/3.14159265358979</f>
        <v>0</v>
      </c>
      <c r="N85" s="1" t="n">
        <f aca="false">H85-0.5*K85*SIN(E85)*COS(F85)</f>
        <v>1.01955155402281</v>
      </c>
      <c r="O85" s="1" t="n">
        <f aca="false">I85-0.5*K85*SIN(E85)*SIN(F85)</f>
        <v>0.74372802114919</v>
      </c>
      <c r="P85" s="1" t="n">
        <f aca="false">J85-0.5*K85*COS(E85)</f>
        <v>3.17404949882837</v>
      </c>
      <c r="Q85" s="1" t="n">
        <f aca="false">H85+0.5*K85*SIN(E85)*COS(F85)</f>
        <v>1.21163250413299</v>
      </c>
      <c r="R85" s="1" t="n">
        <f aca="false">I85+0.5*K85*SIN(E85)*SIN(F85)</f>
        <v>0.74372802114919</v>
      </c>
      <c r="S85" s="1" t="n">
        <f aca="false">J85+0.5*K85*COS(E85)</f>
        <v>3.91692563777163</v>
      </c>
      <c r="T85" s="0" t="n">
        <v>8</v>
      </c>
      <c r="U85" s="2" t="n">
        <v>-48.552698</v>
      </c>
      <c r="V85" s="2" t="n">
        <v>-48.560305</v>
      </c>
      <c r="W85" s="0" t="n">
        <f aca="false">U85-V85</f>
        <v>0.00760700000000014</v>
      </c>
      <c r="X85" s="0" t="n">
        <f aca="false">G85-W85</f>
        <v>-0.00284280000000014</v>
      </c>
      <c r="Y85" s="0" t="n">
        <f aca="false">ABS(G85-W85)</f>
        <v>0.00284280000000014</v>
      </c>
      <c r="Z85" s="0" t="n">
        <f aca="false">Y85*Y85</f>
        <v>8.08151184000081E-006</v>
      </c>
    </row>
    <row r="86" customFormat="false" ht="12.8" hidden="false" customHeight="false" outlineLevel="0" collapsed="false">
      <c r="A86" s="0" t="n">
        <v>2.10816325</v>
      </c>
      <c r="B86" s="0" t="n">
        <v>0.70272108</v>
      </c>
      <c r="C86" s="0" t="n">
        <v>6.7</v>
      </c>
      <c r="D86" s="0" t="n">
        <v>1.45</v>
      </c>
      <c r="E86" s="0" t="n">
        <v>0.91047403</v>
      </c>
      <c r="F86" s="0" t="n">
        <v>4.39822972</v>
      </c>
      <c r="G86" s="0" t="n">
        <v>0.01183978</v>
      </c>
      <c r="H86" s="1" t="n">
        <f aca="false">A86*0.529177249</f>
        <v>1.1155920290779</v>
      </c>
      <c r="I86" s="1" t="n">
        <f aca="false">B86*0.529177249</f>
        <v>0.371864007928709</v>
      </c>
      <c r="J86" s="1" t="n">
        <f aca="false">C86*0.529177249</f>
        <v>3.5454875683</v>
      </c>
      <c r="K86" s="1" t="n">
        <f aca="false">D86*0.529177249</f>
        <v>0.76730701105</v>
      </c>
      <c r="L86" s="1" t="n">
        <f aca="false">E86*180/3.14159265358979</f>
        <v>52.1663192752676</v>
      </c>
      <c r="M86" s="1" t="n">
        <f aca="false">F86*180/3.14159265358979</f>
        <v>252.000000285006</v>
      </c>
      <c r="N86" s="1" t="n">
        <f aca="false">H86-0.5*K86*SIN(E86)*COS(F86)</f>
        <v>1.20922648255651</v>
      </c>
      <c r="O86" s="1" t="n">
        <f aca="false">I86-0.5*K86*SIN(E86)*SIN(F86)</f>
        <v>0.660041228789775</v>
      </c>
      <c r="P86" s="1" t="n">
        <f aca="false">J86-0.5*K86*COS(E86)</f>
        <v>3.31016546819001</v>
      </c>
      <c r="Q86" s="1" t="n">
        <f aca="false">H86+0.5*K86*SIN(E86)*COS(F86)</f>
        <v>1.02195757559929</v>
      </c>
      <c r="R86" s="1" t="n">
        <f aca="false">I86+0.5*K86*SIN(E86)*SIN(F86)</f>
        <v>0.0836867870676431</v>
      </c>
      <c r="S86" s="1" t="n">
        <f aca="false">J86+0.5*K86*COS(E86)</f>
        <v>3.78080966840999</v>
      </c>
      <c r="T86" s="0" t="n">
        <v>17</v>
      </c>
      <c r="U86" s="2" t="n">
        <v>-48.549515</v>
      </c>
      <c r="V86" s="2" t="n">
        <v>-48.560305</v>
      </c>
      <c r="W86" s="0" t="n">
        <f aca="false">U86-V86</f>
        <v>0.0107900000000001</v>
      </c>
      <c r="X86" s="0" t="n">
        <f aca="false">G86-W86</f>
        <v>0.00104977999999992</v>
      </c>
      <c r="Y86" s="0" t="n">
        <f aca="false">ABS(G86-W86)</f>
        <v>0.00104977999999992</v>
      </c>
      <c r="Z86" s="0" t="n">
        <f aca="false">Y86*Y86</f>
        <v>1.10203804839984E-006</v>
      </c>
    </row>
    <row r="87" customFormat="false" ht="12.8" hidden="false" customHeight="false" outlineLevel="0" collapsed="false">
      <c r="A87" s="0" t="n">
        <v>3.51360542</v>
      </c>
      <c r="B87" s="0" t="n">
        <v>2.81088433</v>
      </c>
      <c r="C87" s="0" t="n">
        <v>5.4</v>
      </c>
      <c r="D87" s="0" t="n">
        <v>1.45</v>
      </c>
      <c r="E87" s="0" t="n">
        <v>0.58078698</v>
      </c>
      <c r="F87" s="0" t="n">
        <v>1.25663706</v>
      </c>
      <c r="G87" s="0" t="n">
        <v>0.0664005</v>
      </c>
      <c r="H87" s="1" t="n">
        <f aca="false">A87*0.529177249</f>
        <v>1.85932005022709</v>
      </c>
      <c r="I87" s="1" t="n">
        <f aca="false">B87*0.529177249</f>
        <v>1.48745603700661</v>
      </c>
      <c r="J87" s="1" t="n">
        <f aca="false">C87*0.529177249</f>
        <v>2.8575571446</v>
      </c>
      <c r="K87" s="1" t="n">
        <f aca="false">D87*0.529177249</f>
        <v>0.76730701105</v>
      </c>
      <c r="L87" s="1" t="n">
        <f aca="false">E87*180/3.14159265358979</f>
        <v>33.276642750149</v>
      </c>
      <c r="M87" s="1" t="n">
        <f aca="false">F87*180/3.14159265358979</f>
        <v>71.9999999177281</v>
      </c>
      <c r="N87" s="1" t="n">
        <f aca="false">H87-0.5*K87*SIN(E87)*COS(F87)</f>
        <v>1.79427080128928</v>
      </c>
      <c r="O87" s="1" t="n">
        <f aca="false">I87-0.5*K87*SIN(E87)*SIN(F87)</f>
        <v>1.28725503542324</v>
      </c>
      <c r="P87" s="1" t="n">
        <f aca="false">J87-0.5*K87*COS(E87)</f>
        <v>2.53681087965018</v>
      </c>
      <c r="Q87" s="1" t="n">
        <f aca="false">H87+0.5*K87*SIN(E87)*COS(F87)</f>
        <v>1.9243692991649</v>
      </c>
      <c r="R87" s="1" t="n">
        <f aca="false">I87+0.5*K87*SIN(E87)*SIN(F87)</f>
        <v>1.68765703858998</v>
      </c>
      <c r="S87" s="1" t="n">
        <f aca="false">J87+0.5*K87*COS(E87)</f>
        <v>3.17830340954982</v>
      </c>
      <c r="T87" s="0" t="n">
        <v>18</v>
      </c>
      <c r="U87" s="2" t="n">
        <v>-48.493533</v>
      </c>
      <c r="V87" s="2" t="n">
        <v>-48.560305</v>
      </c>
      <c r="W87" s="0" t="n">
        <f aca="false">U87-V87</f>
        <v>0.0667720000000003</v>
      </c>
      <c r="X87" s="0" t="n">
        <f aca="false">G87-W87</f>
        <v>-0.000371500000000274</v>
      </c>
      <c r="Y87" s="0" t="n">
        <f aca="false">ABS(G87-W87)</f>
        <v>0.000371500000000274</v>
      </c>
      <c r="Z87" s="0" t="n">
        <f aca="false">Y87*Y87</f>
        <v>1.38012250000204E-007</v>
      </c>
    </row>
    <row r="88" customFormat="false" ht="12.8" hidden="false" customHeight="false" outlineLevel="0" collapsed="false">
      <c r="A88" s="0" t="n">
        <v>4.91904759</v>
      </c>
      <c r="B88" s="0" t="n">
        <v>1.40544217</v>
      </c>
      <c r="C88" s="0" t="n">
        <v>7.2</v>
      </c>
      <c r="D88" s="0" t="n">
        <v>1.3</v>
      </c>
      <c r="E88" s="0" t="n">
        <v>0.25302242</v>
      </c>
      <c r="F88" s="0" t="n">
        <v>3.14159265</v>
      </c>
      <c r="G88" s="0" t="n">
        <v>0.07568294</v>
      </c>
      <c r="H88" s="1" t="n">
        <f aca="false">A88*0.529177249</f>
        <v>2.60304807137628</v>
      </c>
      <c r="I88" s="1" t="n">
        <f aca="false">B88*0.529177249</f>
        <v>0.74372802114919</v>
      </c>
      <c r="J88" s="1" t="n">
        <f aca="false">C88*0.529177249</f>
        <v>3.8100761928</v>
      </c>
      <c r="K88" s="1" t="n">
        <f aca="false">D88*0.529177249</f>
        <v>0.6879304237</v>
      </c>
      <c r="L88" s="1" t="n">
        <f aca="false">E88*180/3.14159265358979</f>
        <v>14.4971167881865</v>
      </c>
      <c r="M88" s="1" t="n">
        <f aca="false">F88*180/3.14159265358979</f>
        <v>179.99999979432</v>
      </c>
      <c r="N88" s="1" t="n">
        <f aca="false">H88-0.5*K88*SIN(E88)*COS(F88)</f>
        <v>2.68915332487395</v>
      </c>
      <c r="O88" s="1" t="n">
        <f aca="false">I88-0.5*K88*SIN(E88)*SIN(F88)</f>
        <v>0.74372802084009</v>
      </c>
      <c r="P88" s="1" t="n">
        <f aca="false">J88-0.5*K88*COS(E88)</f>
        <v>3.47706275120474</v>
      </c>
      <c r="Q88" s="1" t="n">
        <f aca="false">H88+0.5*K88*SIN(E88)*COS(F88)</f>
        <v>2.51694281787861</v>
      </c>
      <c r="R88" s="1" t="n">
        <f aca="false">I88+0.5*K88*SIN(E88)*SIN(F88)</f>
        <v>0.74372802145829</v>
      </c>
      <c r="S88" s="1" t="n">
        <f aca="false">J88+0.5*K88*COS(E88)</f>
        <v>4.14308963439526</v>
      </c>
      <c r="T88" s="0" t="n">
        <v>23</v>
      </c>
      <c r="U88" s="2" t="n">
        <v>-48.488025</v>
      </c>
      <c r="V88" s="2" t="n">
        <v>-48.560305</v>
      </c>
      <c r="W88" s="0" t="n">
        <f aca="false">U88-V88</f>
        <v>0.0722799999999992</v>
      </c>
      <c r="X88" s="0" t="n">
        <f aca="false">G88-W88</f>
        <v>0.00340294000000077</v>
      </c>
      <c r="Y88" s="0" t="n">
        <f aca="false">ABS(G88-W88)</f>
        <v>0.00340294000000077</v>
      </c>
      <c r="Z88" s="0" t="n">
        <f aca="false">Y88*Y88</f>
        <v>1.15800006436052E-005</v>
      </c>
    </row>
    <row r="89" customFormat="false" ht="12.8" hidden="false" customHeight="false" outlineLevel="0" collapsed="false">
      <c r="A89" s="0" t="n">
        <v>0</v>
      </c>
      <c r="B89" s="0" t="n">
        <v>0.70272108</v>
      </c>
      <c r="C89" s="0" t="n">
        <v>5.2</v>
      </c>
      <c r="D89" s="0" t="n">
        <v>1.45</v>
      </c>
      <c r="E89" s="0" t="n">
        <v>0.58078698</v>
      </c>
      <c r="F89" s="0" t="n">
        <v>4.39822972</v>
      </c>
      <c r="G89" s="0" t="n">
        <v>0.08866335</v>
      </c>
      <c r="H89" s="1" t="n">
        <f aca="false">A89*0.529177249</f>
        <v>0</v>
      </c>
      <c r="I89" s="1" t="n">
        <f aca="false">B89*0.529177249</f>
        <v>0.371864007928709</v>
      </c>
      <c r="J89" s="1" t="n">
        <f aca="false">C89*0.529177249</f>
        <v>2.7517216948</v>
      </c>
      <c r="K89" s="1" t="n">
        <f aca="false">D89*0.529177249</f>
        <v>0.76730701105</v>
      </c>
      <c r="L89" s="1" t="n">
        <f aca="false">E89*180/3.14159265358979</f>
        <v>33.276642750149</v>
      </c>
      <c r="M89" s="1" t="n">
        <f aca="false">F89*180/3.14159265358979</f>
        <v>252.000000285006</v>
      </c>
      <c r="N89" s="1" t="n">
        <f aca="false">H89-0.5*K89*SIN(E89)*COS(F89)</f>
        <v>0.0650492476544841</v>
      </c>
      <c r="O89" s="1" t="n">
        <f aca="false">I89-0.5*K89*SIN(E89)*SIN(F89)</f>
        <v>0.572065009929059</v>
      </c>
      <c r="P89" s="1" t="n">
        <f aca="false">J89-0.5*K89*COS(E89)</f>
        <v>2.43097542985018</v>
      </c>
      <c r="Q89" s="1" t="n">
        <f aca="false">H89+0.5*K89*SIN(E89)*COS(F89)</f>
        <v>-0.0650492476544841</v>
      </c>
      <c r="R89" s="1" t="n">
        <f aca="false">I89+0.5*K89*SIN(E89)*SIN(F89)</f>
        <v>0.171663005928359</v>
      </c>
      <c r="S89" s="1" t="n">
        <f aca="false">J89+0.5*K89*COS(E89)</f>
        <v>3.07246795974982</v>
      </c>
      <c r="T89" s="0" t="n">
        <v>26</v>
      </c>
      <c r="U89" s="2" t="n">
        <v>-48.476018</v>
      </c>
      <c r="V89" s="2" t="n">
        <v>-48.560305</v>
      </c>
      <c r="W89" s="0" t="n">
        <f aca="false">U89-V89</f>
        <v>0.0842869999999962</v>
      </c>
      <c r="X89" s="0" t="n">
        <f aca="false">G89-W89</f>
        <v>0.00437635000000378</v>
      </c>
      <c r="Y89" s="0" t="n">
        <f aca="false">ABS(G89-W89)</f>
        <v>0.00437635000000378</v>
      </c>
      <c r="Z89" s="0" t="n">
        <f aca="false">Y89*Y89</f>
        <v>1.9152439322533E-005</v>
      </c>
    </row>
    <row r="90" customFormat="false" ht="12.8" hidden="false" customHeight="false" outlineLevel="0" collapsed="false">
      <c r="A90" s="0" t="n">
        <v>4.91904759</v>
      </c>
      <c r="B90" s="0" t="n">
        <v>3.51360542</v>
      </c>
      <c r="C90" s="0" t="n">
        <v>6.3</v>
      </c>
      <c r="D90" s="0" t="n">
        <v>1.3</v>
      </c>
      <c r="E90" s="0" t="n">
        <v>1.57079633</v>
      </c>
      <c r="F90" s="0" t="n">
        <v>3.76991118</v>
      </c>
      <c r="G90" s="0" t="n">
        <v>0.10118121</v>
      </c>
      <c r="H90" s="1" t="n">
        <f aca="false">A90*0.529177249</f>
        <v>2.60304807137628</v>
      </c>
      <c r="I90" s="1" t="n">
        <f aca="false">B90*0.529177249</f>
        <v>1.85932005022709</v>
      </c>
      <c r="J90" s="1" t="n">
        <f aca="false">C90*0.529177249</f>
        <v>3.3338166687</v>
      </c>
      <c r="K90" s="1" t="n">
        <f aca="false">D90*0.529177249</f>
        <v>0.6879304237</v>
      </c>
      <c r="L90" s="1" t="n">
        <f aca="false">E90*180/3.14159265358979</f>
        <v>90.000000183639</v>
      </c>
      <c r="M90" s="1" t="n">
        <f aca="false">F90*180/3.14159265358979</f>
        <v>215.999999753184</v>
      </c>
      <c r="N90" s="1" t="n">
        <f aca="false">H90-0.5*K90*SIN(E90)*COS(F90)</f>
        <v>2.88132177410764</v>
      </c>
      <c r="O90" s="1" t="n">
        <f aca="false">I90-0.5*K90*SIN(E90)*SIN(F90)</f>
        <v>2.06149772785544</v>
      </c>
      <c r="P90" s="1" t="n">
        <f aca="false">J90-0.5*K90*COS(E90)</f>
        <v>3.33381666980244</v>
      </c>
      <c r="Q90" s="1" t="n">
        <f aca="false">H90+0.5*K90*SIN(E90)*COS(F90)</f>
        <v>2.32477436864492</v>
      </c>
      <c r="R90" s="1" t="n">
        <f aca="false">I90+0.5*K90*SIN(E90)*SIN(F90)</f>
        <v>1.65714237259874</v>
      </c>
      <c r="S90" s="1" t="n">
        <f aca="false">J90+0.5*K90*COS(E90)</f>
        <v>3.33381666759756</v>
      </c>
      <c r="T90" s="0" t="n">
        <v>27</v>
      </c>
      <c r="U90" s="2" t="n">
        <v>-48.466356</v>
      </c>
      <c r="V90" s="2" t="n">
        <v>-48.560305</v>
      </c>
      <c r="W90" s="0" t="n">
        <f aca="false">U90-V90</f>
        <v>0.0939490000000021</v>
      </c>
      <c r="X90" s="0" t="n">
        <f aca="false">G90-W90</f>
        <v>0.00723220999999795</v>
      </c>
      <c r="Y90" s="0" t="n">
        <f aca="false">ABS(G90-W90)</f>
        <v>0.00723220999999795</v>
      </c>
      <c r="Z90" s="0" t="n">
        <f aca="false">Y90*Y90</f>
        <v>5.23048614840703E-005</v>
      </c>
    </row>
    <row r="91" customFormat="false" ht="12.8" hidden="false" customHeight="false" outlineLevel="0" collapsed="false">
      <c r="A91" s="0" t="n">
        <v>0</v>
      </c>
      <c r="B91" s="0" t="n">
        <v>1.40544217</v>
      </c>
      <c r="C91" s="0" t="n">
        <v>6.1</v>
      </c>
      <c r="D91" s="0" t="n">
        <v>1.3</v>
      </c>
      <c r="E91" s="0" t="n">
        <v>0.91047403</v>
      </c>
      <c r="F91" s="0" t="n">
        <v>2.51327412</v>
      </c>
      <c r="G91" s="0" t="n">
        <v>0.10401509</v>
      </c>
      <c r="H91" s="1" t="n">
        <f aca="false">A91*0.529177249</f>
        <v>0</v>
      </c>
      <c r="I91" s="1" t="n">
        <f aca="false">B91*0.529177249</f>
        <v>0.74372802114919</v>
      </c>
      <c r="J91" s="1" t="n">
        <f aca="false">C91*0.529177249</f>
        <v>3.2279812189</v>
      </c>
      <c r="K91" s="1" t="n">
        <f aca="false">D91*0.529177249</f>
        <v>0.6879304237</v>
      </c>
      <c r="L91" s="1" t="n">
        <f aca="false">E91*180/3.14159265358979</f>
        <v>52.1663192752676</v>
      </c>
      <c r="M91" s="1" t="n">
        <f aca="false">F91*180/3.14159265358979</f>
        <v>143.999999835456</v>
      </c>
      <c r="N91" s="1" t="n">
        <f aca="false">H91-0.5*K91*SIN(E91)*COS(F91)</f>
        <v>0.21977906238369</v>
      </c>
      <c r="O91" s="1" t="n">
        <f aca="false">I91-0.5*K91*SIN(E91)*SIN(F91)</f>
        <v>0.584049184597956</v>
      </c>
      <c r="P91" s="1" t="n">
        <f aca="false">J91-0.5*K91*COS(E91)</f>
        <v>3.01700278431863</v>
      </c>
      <c r="Q91" s="1" t="n">
        <f aca="false">H91+0.5*K91*SIN(E91)*COS(F91)</f>
        <v>-0.21977906238369</v>
      </c>
      <c r="R91" s="1" t="n">
        <f aca="false">I91+0.5*K91*SIN(E91)*SIN(F91)</f>
        <v>0.903406857700425</v>
      </c>
      <c r="S91" s="1" t="n">
        <f aca="false">J91+0.5*K91*COS(E91)</f>
        <v>3.43895965348137</v>
      </c>
      <c r="T91" s="0" t="n">
        <v>28</v>
      </c>
      <c r="U91" s="2" t="n">
        <v>-48.459935</v>
      </c>
      <c r="V91" s="2" t="n">
        <v>-48.560305</v>
      </c>
      <c r="W91" s="0" t="n">
        <f aca="false">U91-V91</f>
        <v>0.100369999999998</v>
      </c>
      <c r="X91" s="0" t="n">
        <f aca="false">G91-W91</f>
        <v>0.00364509000000193</v>
      </c>
      <c r="Y91" s="0" t="n">
        <f aca="false">ABS(G91-W91)</f>
        <v>0.00364509000000193</v>
      </c>
      <c r="Z91" s="0" t="n">
        <f aca="false">Y91*Y91</f>
        <v>1.32866811081141E-005</v>
      </c>
    </row>
    <row r="92" customFormat="false" ht="12.8" hidden="false" customHeight="false" outlineLevel="0" collapsed="false">
      <c r="A92" s="0" t="n">
        <v>0.70272108</v>
      </c>
      <c r="B92" s="0" t="n">
        <v>4.2163265</v>
      </c>
      <c r="C92" s="0" t="n">
        <v>6</v>
      </c>
      <c r="D92" s="0" t="n">
        <v>1.3</v>
      </c>
      <c r="E92" s="0" t="n">
        <v>0.58078698</v>
      </c>
      <c r="F92" s="0" t="n">
        <v>5.02654825</v>
      </c>
      <c r="G92" s="0" t="n">
        <v>0.11005505</v>
      </c>
      <c r="H92" s="1" t="n">
        <f aca="false">A92*0.529177249</f>
        <v>0.371864007928709</v>
      </c>
      <c r="I92" s="1" t="n">
        <f aca="false">B92*0.529177249</f>
        <v>2.2311840581558</v>
      </c>
      <c r="J92" s="1" t="n">
        <f aca="false">C92*0.529177249</f>
        <v>3.175063494</v>
      </c>
      <c r="K92" s="1" t="n">
        <f aca="false">D92*0.529177249</f>
        <v>0.6879304237</v>
      </c>
      <c r="L92" s="1" t="n">
        <f aca="false">E92*180/3.14159265358979</f>
        <v>33.276642750149</v>
      </c>
      <c r="M92" s="1" t="n">
        <f aca="false">F92*180/3.14159265358979</f>
        <v>288.00000024387</v>
      </c>
      <c r="N92" s="1" t="n">
        <f aca="false">H92-0.5*K92*SIN(E92)*COS(F92)</f>
        <v>0.313543991133397</v>
      </c>
      <c r="O92" s="1" t="n">
        <f aca="false">I92-0.5*K92*SIN(E92)*SIN(F92)</f>
        <v>2.41067461113502</v>
      </c>
      <c r="P92" s="1" t="n">
        <f aca="false">J92-0.5*K92*COS(E92)</f>
        <v>2.88749787714843</v>
      </c>
      <c r="Q92" s="1" t="n">
        <f aca="false">H92+0.5*K92*SIN(E92)*COS(F92)</f>
        <v>0.430184024724021</v>
      </c>
      <c r="R92" s="1" t="n">
        <f aca="false">I92+0.5*K92*SIN(E92)*SIN(F92)</f>
        <v>2.05169350517657</v>
      </c>
      <c r="S92" s="1" t="n">
        <f aca="false">J92+0.5*K92*COS(E92)</f>
        <v>3.46262911085157</v>
      </c>
      <c r="T92" s="0" t="n">
        <v>29</v>
      </c>
      <c r="U92" s="2" t="n">
        <v>-48.458323</v>
      </c>
      <c r="V92" s="2" t="n">
        <v>-48.560305</v>
      </c>
      <c r="W92" s="0" t="n">
        <f aca="false">U92-V92</f>
        <v>0.101982</v>
      </c>
      <c r="X92" s="0" t="n">
        <f aca="false">G92-W92</f>
        <v>0.00807305000000043</v>
      </c>
      <c r="Y92" s="0" t="n">
        <f aca="false">ABS(G92-W92)</f>
        <v>0.00807305000000043</v>
      </c>
      <c r="Z92" s="0" t="n">
        <f aca="false">Y92*Y92</f>
        <v>6.51741363025069E-005</v>
      </c>
    </row>
    <row r="93" customFormat="false" ht="12.8" hidden="false" customHeight="false" outlineLevel="0" collapsed="false">
      <c r="A93" s="0" t="n">
        <v>2.81088433</v>
      </c>
      <c r="B93" s="0" t="n">
        <v>2.81088433</v>
      </c>
      <c r="C93" s="0" t="n">
        <v>4.9</v>
      </c>
      <c r="D93" s="0" t="n">
        <v>1.45</v>
      </c>
      <c r="E93" s="0" t="n">
        <v>0.58078698</v>
      </c>
      <c r="F93" s="0" t="n">
        <v>0.62831853</v>
      </c>
      <c r="G93" s="0" t="n">
        <v>0.1299295</v>
      </c>
      <c r="H93" s="1" t="n">
        <f aca="false">A93*0.529177249</f>
        <v>1.48745603700661</v>
      </c>
      <c r="I93" s="1" t="n">
        <f aca="false">B93*0.529177249</f>
        <v>1.48745603700661</v>
      </c>
      <c r="J93" s="1" t="n">
        <f aca="false">C93*0.529177249</f>
        <v>2.5929685201</v>
      </c>
      <c r="K93" s="1" t="n">
        <f aca="false">D93*0.529177249</f>
        <v>0.76730701105</v>
      </c>
      <c r="L93" s="1" t="n">
        <f aca="false">E93*180/3.14159265358979</f>
        <v>33.276642750149</v>
      </c>
      <c r="M93" s="1" t="n">
        <f aca="false">F93*180/3.14159265358979</f>
        <v>35.999999958864</v>
      </c>
      <c r="N93" s="1" t="n">
        <f aca="false">H93-0.5*K93*SIN(E93)*COS(F93)</f>
        <v>1.31715489300854</v>
      </c>
      <c r="O93" s="1" t="n">
        <f aca="false">I93-0.5*K93*SIN(E93)*SIN(F93)</f>
        <v>1.36372501351086</v>
      </c>
      <c r="P93" s="1" t="n">
        <f aca="false">J93-0.5*K93*COS(E93)</f>
        <v>2.27222225515018</v>
      </c>
      <c r="Q93" s="1" t="n">
        <f aca="false">H93+0.5*K93*SIN(E93)*COS(F93)</f>
        <v>1.65775718100468</v>
      </c>
      <c r="R93" s="1" t="n">
        <f aca="false">I93+0.5*K93*SIN(E93)*SIN(F93)</f>
        <v>1.61118706050236</v>
      </c>
      <c r="S93" s="1" t="n">
        <f aca="false">J93+0.5*K93*COS(E93)</f>
        <v>2.91371478504982</v>
      </c>
      <c r="T93" s="0" t="n">
        <v>30</v>
      </c>
      <c r="U93" s="2" t="n">
        <v>-48.438518</v>
      </c>
      <c r="V93" s="2" t="n">
        <v>-48.560305</v>
      </c>
      <c r="W93" s="0" t="n">
        <f aca="false">U93-V93</f>
        <v>0.121786999999998</v>
      </c>
      <c r="X93" s="0" t="n">
        <f aca="false">G93-W93</f>
        <v>0.00814250000000236</v>
      </c>
      <c r="Y93" s="0" t="n">
        <f aca="false">ABS(G93-W93)</f>
        <v>0.00814250000000236</v>
      </c>
      <c r="Z93" s="0" t="n">
        <f aca="false">Y93*Y93</f>
        <v>6.63003062500384E-005</v>
      </c>
    </row>
    <row r="94" customFormat="false" ht="12.8" hidden="false" customHeight="false" outlineLevel="0" collapsed="false">
      <c r="A94" s="0" t="n">
        <v>3.51360542</v>
      </c>
      <c r="B94" s="0" t="n">
        <v>0</v>
      </c>
      <c r="C94" s="0" t="n">
        <v>6.8</v>
      </c>
      <c r="D94" s="0" t="n">
        <v>1.6</v>
      </c>
      <c r="E94" s="0" t="n">
        <v>1.24057392</v>
      </c>
      <c r="F94" s="0" t="n">
        <v>3.76991118</v>
      </c>
      <c r="G94" s="0" t="n">
        <v>0.14470075</v>
      </c>
      <c r="H94" s="1" t="n">
        <f aca="false">A94*0.529177249</f>
        <v>1.85932005022709</v>
      </c>
      <c r="I94" s="1" t="n">
        <f aca="false">B94*0.529177249</f>
        <v>0</v>
      </c>
      <c r="J94" s="1" t="n">
        <f aca="false">C94*0.529177249</f>
        <v>3.5984052932</v>
      </c>
      <c r="K94" s="1" t="n">
        <f aca="false">D94*0.529177249</f>
        <v>0.8466835984</v>
      </c>
      <c r="L94" s="1" t="n">
        <f aca="false">E94*180/3.14159265358979</f>
        <v>71.0796497900003</v>
      </c>
      <c r="M94" s="1" t="n">
        <f aca="false">F94*180/3.14159265358979</f>
        <v>215.999999753184</v>
      </c>
      <c r="N94" s="1" t="n">
        <f aca="false">H94-0.5*K94*SIN(E94)*COS(F94)</f>
        <v>2.18330607404571</v>
      </c>
      <c r="O94" s="1" t="n">
        <f aca="false">I94-0.5*K94*SIN(E94)*SIN(F94)</f>
        <v>0.235389622651217</v>
      </c>
      <c r="P94" s="1" t="n">
        <f aca="false">J94-0.5*K94*COS(E94)</f>
        <v>3.46113526417613</v>
      </c>
      <c r="Q94" s="1" t="n">
        <f aca="false">H94+0.5*K94*SIN(E94)*COS(F94)</f>
        <v>1.53533402640847</v>
      </c>
      <c r="R94" s="1" t="n">
        <f aca="false">I94+0.5*K94*SIN(E94)*SIN(F94)</f>
        <v>-0.235389622651217</v>
      </c>
      <c r="S94" s="1" t="n">
        <f aca="false">J94+0.5*K94*COS(E94)</f>
        <v>3.73567532222387</v>
      </c>
      <c r="T94" s="0" t="n">
        <v>39</v>
      </c>
      <c r="U94" s="2" t="n">
        <v>-48.421151</v>
      </c>
      <c r="V94" s="2" t="n">
        <v>-48.560305</v>
      </c>
      <c r="W94" s="0" t="n">
        <f aca="false">U94-V94</f>
        <v>0.139153999999998</v>
      </c>
      <c r="X94" s="0" t="n">
        <f aca="false">G94-W94</f>
        <v>0.00554675000000224</v>
      </c>
      <c r="Y94" s="0" t="n">
        <f aca="false">ABS(G94-W94)</f>
        <v>0.00554675000000224</v>
      </c>
      <c r="Z94" s="0" t="n">
        <f aca="false">Y94*Y94</f>
        <v>3.07664355625248E-005</v>
      </c>
    </row>
    <row r="95" customFormat="false" ht="12.8" hidden="false" customHeight="false" outlineLevel="0" collapsed="false">
      <c r="A95" s="0" t="n">
        <v>4.2163265</v>
      </c>
      <c r="B95" s="0" t="n">
        <v>4.2163265</v>
      </c>
      <c r="C95" s="0" t="n">
        <v>6.4</v>
      </c>
      <c r="D95" s="0" t="n">
        <v>1.6</v>
      </c>
      <c r="E95" s="0" t="n">
        <v>0.91047403</v>
      </c>
      <c r="F95" s="0" t="n">
        <v>1.88495559</v>
      </c>
      <c r="G95" s="0" t="n">
        <v>0.14883616</v>
      </c>
      <c r="H95" s="1" t="n">
        <f aca="false">A95*0.529177249</f>
        <v>2.2311840581558</v>
      </c>
      <c r="I95" s="1" t="n">
        <f aca="false">B95*0.529177249</f>
        <v>2.2311840581558</v>
      </c>
      <c r="J95" s="1" t="n">
        <f aca="false">C95*0.529177249</f>
        <v>3.3867343936</v>
      </c>
      <c r="K95" s="1" t="n">
        <f aca="false">D95*0.529177249</f>
        <v>0.8466835984</v>
      </c>
      <c r="L95" s="1" t="n">
        <f aca="false">E95*180/3.14159265358979</f>
        <v>52.1663192752676</v>
      </c>
      <c r="M95" s="1" t="n">
        <f aca="false">F95*180/3.14159265358979</f>
        <v>107.999999876592</v>
      </c>
      <c r="N95" s="1" t="n">
        <f aca="false">H95-0.5*K95*SIN(E95)*COS(F95)</f>
        <v>2.33450483530491</v>
      </c>
      <c r="O95" s="1" t="n">
        <f aca="false">I95-0.5*K95*SIN(E95)*SIN(F95)</f>
        <v>1.91319540094534</v>
      </c>
      <c r="P95" s="1" t="n">
        <f aca="false">J95-0.5*K95*COS(E95)</f>
        <v>3.12706862796139</v>
      </c>
      <c r="Q95" s="1" t="n">
        <f aca="false">H95+0.5*K95*SIN(E95)*COS(F95)</f>
        <v>2.12786328100668</v>
      </c>
      <c r="R95" s="1" t="n">
        <f aca="false">I95+0.5*K95*SIN(E95)*SIN(F95)</f>
        <v>2.54917271536626</v>
      </c>
      <c r="S95" s="1" t="n">
        <f aca="false">J95+0.5*K95*COS(E95)</f>
        <v>3.64640015923861</v>
      </c>
      <c r="T95" s="0" t="n">
        <v>40</v>
      </c>
      <c r="U95" s="2" t="n">
        <v>-48.416786</v>
      </c>
      <c r="V95" s="2" t="n">
        <v>-48.560305</v>
      </c>
      <c r="W95" s="0" t="n">
        <f aca="false">U95-V95</f>
        <v>0.143518999999998</v>
      </c>
      <c r="X95" s="0" t="n">
        <f aca="false">G95-W95</f>
        <v>0.00531716000000226</v>
      </c>
      <c r="Y95" s="0" t="n">
        <f aca="false">ABS(G95-W95)</f>
        <v>0.00531716000000226</v>
      </c>
      <c r="Z95" s="0" t="n">
        <f aca="false">Y95*Y95</f>
        <v>2.82721904656241E-005</v>
      </c>
    </row>
    <row r="96" customFormat="false" ht="12.8" hidden="false" customHeight="false" outlineLevel="0" collapsed="false">
      <c r="A96" s="0" t="n">
        <v>1.40544217</v>
      </c>
      <c r="B96" s="0" t="n">
        <v>0</v>
      </c>
      <c r="C96" s="0" t="n">
        <v>6.1</v>
      </c>
      <c r="D96" s="0" t="n">
        <v>1.6</v>
      </c>
      <c r="E96" s="0" t="n">
        <v>0.58078698</v>
      </c>
      <c r="F96" s="0" t="n">
        <v>0</v>
      </c>
      <c r="G96" s="0" t="n">
        <v>0.16033181</v>
      </c>
      <c r="H96" s="1" t="n">
        <f aca="false">A96*0.529177249</f>
        <v>0.74372802114919</v>
      </c>
      <c r="I96" s="1" t="n">
        <f aca="false">B96*0.529177249</f>
        <v>0</v>
      </c>
      <c r="J96" s="1" t="n">
        <f aca="false">C96*0.529177249</f>
        <v>3.2279812189</v>
      </c>
      <c r="K96" s="1" t="n">
        <f aca="false">D96*0.529177249</f>
        <v>0.8466835984</v>
      </c>
      <c r="L96" s="1" t="n">
        <f aca="false">E96*180/3.14159265358979</f>
        <v>33.276642750149</v>
      </c>
      <c r="M96" s="1" t="n">
        <f aca="false">F96*180/3.14159265358979</f>
        <v>0</v>
      </c>
      <c r="N96" s="1" t="n">
        <f aca="false">H96-0.5*K96*SIN(E96)*COS(F96)</f>
        <v>0.511447976439902</v>
      </c>
      <c r="O96" s="1" t="n">
        <f aca="false">I96-0.5*K96*SIN(E96)*SIN(F96)</f>
        <v>0</v>
      </c>
      <c r="P96" s="1" t="n">
        <f aca="false">J96-0.5*K96*COS(E96)</f>
        <v>2.87405430585192</v>
      </c>
      <c r="Q96" s="1" t="n">
        <f aca="false">H96+0.5*K96*SIN(E96)*COS(F96)</f>
        <v>0.976008065858479</v>
      </c>
      <c r="R96" s="1" t="n">
        <f aca="false">I96+0.5*K96*SIN(E96)*SIN(F96)</f>
        <v>0</v>
      </c>
      <c r="S96" s="1" t="n">
        <f aca="false">J96+0.5*K96*COS(E96)</f>
        <v>3.58190813194808</v>
      </c>
      <c r="T96" s="0" t="n">
        <v>41</v>
      </c>
      <c r="U96" s="2" t="n">
        <v>-48.409111</v>
      </c>
      <c r="V96" s="2" t="n">
        <v>-48.560305</v>
      </c>
      <c r="W96" s="0" t="n">
        <f aca="false">U96-V96</f>
        <v>0.151193999999997</v>
      </c>
      <c r="X96" s="0" t="n">
        <f aca="false">G96-W96</f>
        <v>0.00913781000000327</v>
      </c>
      <c r="Y96" s="0" t="n">
        <f aca="false">ABS(G96-W96)</f>
        <v>0.00913781000000327</v>
      </c>
      <c r="Z96" s="0" t="n">
        <f aca="false">Y96*Y96</f>
        <v>8.34995715961598E-005</v>
      </c>
    </row>
    <row r="97" customFormat="false" ht="12.8" hidden="false" customHeight="false" outlineLevel="0" collapsed="false">
      <c r="A97" s="0" t="n">
        <v>0.70272108</v>
      </c>
      <c r="B97" s="0" t="n">
        <v>0</v>
      </c>
      <c r="C97" s="0" t="n">
        <v>4.5</v>
      </c>
      <c r="D97" s="0" t="n">
        <v>1.45</v>
      </c>
      <c r="E97" s="0" t="n">
        <v>1.57079633</v>
      </c>
      <c r="F97" s="0" t="n">
        <v>4.39822972</v>
      </c>
      <c r="G97" s="0" t="n">
        <v>0.18615651</v>
      </c>
      <c r="H97" s="1" t="n">
        <f aca="false">A97*0.529177249</f>
        <v>0.371864007928709</v>
      </c>
      <c r="I97" s="1" t="n">
        <f aca="false">B97*0.529177249</f>
        <v>0</v>
      </c>
      <c r="J97" s="1" t="n">
        <f aca="false">C97*0.529177249</f>
        <v>2.3812976205</v>
      </c>
      <c r="K97" s="1" t="n">
        <f aca="false">D97*0.529177249</f>
        <v>0.76730701105</v>
      </c>
      <c r="L97" s="1" t="n">
        <f aca="false">E97*180/3.14159265358979</f>
        <v>90.000000183639</v>
      </c>
      <c r="M97" s="1" t="n">
        <f aca="false">F97*180/3.14159265358979</f>
        <v>252.000000285006</v>
      </c>
      <c r="N97" s="1" t="n">
        <f aca="false">H97-0.5*K97*SIN(E97)*COS(F97)</f>
        <v>0.490419459272457</v>
      </c>
      <c r="O97" s="1" t="n">
        <f aca="false">I97-0.5*K97*SIN(E97)*SIN(F97)</f>
        <v>0.364876167018759</v>
      </c>
      <c r="P97" s="1" t="n">
        <f aca="false">J97-0.5*K97*COS(E97)</f>
        <v>2.38129762172965</v>
      </c>
      <c r="Q97" s="1" t="n">
        <f aca="false">H97+0.5*K97*SIN(E97)*COS(F97)</f>
        <v>0.253308556584961</v>
      </c>
      <c r="R97" s="1" t="n">
        <f aca="false">I97+0.5*K97*SIN(E97)*SIN(F97)</f>
        <v>-0.364876167018759</v>
      </c>
      <c r="S97" s="1" t="n">
        <f aca="false">J97+0.5*K97*COS(E97)</f>
        <v>2.38129761927035</v>
      </c>
      <c r="T97" s="0" t="n">
        <v>42</v>
      </c>
      <c r="U97" s="2" t="n">
        <v>-48.378915</v>
      </c>
      <c r="V97" s="2" t="n">
        <v>-48.560305</v>
      </c>
      <c r="W97" s="0" t="n">
        <f aca="false">U97-V97</f>
        <v>0.18139</v>
      </c>
      <c r="X97" s="0" t="n">
        <f aca="false">G97-W97</f>
        <v>0.00476650999999961</v>
      </c>
      <c r="Y97" s="0" t="n">
        <f aca="false">ABS(G97-W97)</f>
        <v>0.00476650999999961</v>
      </c>
      <c r="Z97" s="0" t="n">
        <f aca="false">Y97*Y97</f>
        <v>2.27196175800963E-005</v>
      </c>
    </row>
    <row r="98" customFormat="false" ht="12.8" hidden="false" customHeight="false" outlineLevel="0" collapsed="false">
      <c r="A98" s="0" t="n">
        <v>1.40544217</v>
      </c>
      <c r="B98" s="0" t="n">
        <v>1.40544217</v>
      </c>
      <c r="C98" s="0" t="n">
        <v>5.4</v>
      </c>
      <c r="D98" s="0" t="n">
        <v>1.6</v>
      </c>
      <c r="E98" s="0" t="n">
        <v>0.58078698</v>
      </c>
      <c r="F98" s="0" t="n">
        <v>3.14159265</v>
      </c>
      <c r="G98" s="0" t="n">
        <v>0.19459315</v>
      </c>
      <c r="H98" s="1" t="n">
        <f aca="false">A98*0.529177249</f>
        <v>0.74372802114919</v>
      </c>
      <c r="I98" s="1" t="n">
        <f aca="false">B98*0.529177249</f>
        <v>0.74372802114919</v>
      </c>
      <c r="J98" s="1" t="n">
        <f aca="false">C98*0.529177249</f>
        <v>2.8575571446</v>
      </c>
      <c r="K98" s="1" t="n">
        <f aca="false">D98*0.529177249</f>
        <v>0.8466835984</v>
      </c>
      <c r="L98" s="1" t="n">
        <f aca="false">E98*180/3.14159265358979</f>
        <v>33.276642750149</v>
      </c>
      <c r="M98" s="1" t="n">
        <f aca="false">F98*180/3.14159265358979</f>
        <v>179.99999979432</v>
      </c>
      <c r="N98" s="1" t="n">
        <f aca="false">H98-0.5*K98*SIN(E98)*COS(F98)</f>
        <v>0.976008065858479</v>
      </c>
      <c r="O98" s="1" t="n">
        <f aca="false">I98-0.5*K98*SIN(E98)*SIN(F98)</f>
        <v>0.743728020315353</v>
      </c>
      <c r="P98" s="1" t="n">
        <f aca="false">J98-0.5*K98*COS(E98)</f>
        <v>2.50363023155192</v>
      </c>
      <c r="Q98" s="1" t="n">
        <f aca="false">H98+0.5*K98*SIN(E98)*COS(F98)</f>
        <v>0.511447976439902</v>
      </c>
      <c r="R98" s="1" t="n">
        <f aca="false">I98+0.5*K98*SIN(E98)*SIN(F98)</f>
        <v>0.743728021983028</v>
      </c>
      <c r="S98" s="1" t="n">
        <f aca="false">J98+0.5*K98*COS(E98)</f>
        <v>3.21148405764808</v>
      </c>
      <c r="T98" s="0" t="n">
        <v>43</v>
      </c>
      <c r="U98" s="2" t="n">
        <v>-48.376097</v>
      </c>
      <c r="V98" s="2" t="n">
        <v>-48.560305</v>
      </c>
      <c r="W98" s="0" t="n">
        <f aca="false">U98-V98</f>
        <v>0.184207999999998</v>
      </c>
      <c r="X98" s="0" t="n">
        <f aca="false">G98-W98</f>
        <v>0.0103851500000018</v>
      </c>
      <c r="Y98" s="0" t="n">
        <f aca="false">ABS(G98-W98)</f>
        <v>0.0103851500000018</v>
      </c>
      <c r="Z98" s="0" t="n">
        <f aca="false">Y98*Y98</f>
        <v>0.000107851340522538</v>
      </c>
    </row>
    <row r="99" customFormat="false" ht="12.8" hidden="false" customHeight="false" outlineLevel="0" collapsed="false">
      <c r="A99" s="0" t="n">
        <v>3.51360542</v>
      </c>
      <c r="B99" s="0" t="n">
        <v>1.40544217</v>
      </c>
      <c r="C99" s="0" t="n">
        <v>5.5</v>
      </c>
      <c r="D99" s="0" t="n">
        <v>1.6</v>
      </c>
      <c r="E99" s="0" t="n">
        <v>1.57079633</v>
      </c>
      <c r="F99" s="0" t="n">
        <v>5.65486678</v>
      </c>
      <c r="G99" s="0" t="n">
        <v>0.20259</v>
      </c>
      <c r="H99" s="1" t="n">
        <f aca="false">A99*0.529177249</f>
        <v>1.85932005022709</v>
      </c>
      <c r="I99" s="1" t="n">
        <f aca="false">B99*0.529177249</f>
        <v>0.74372802114919</v>
      </c>
      <c r="J99" s="1" t="n">
        <f aca="false">C99*0.529177249</f>
        <v>2.9104748695</v>
      </c>
      <c r="K99" s="1" t="n">
        <f aca="false">D99*0.529177249</f>
        <v>0.8466835984</v>
      </c>
      <c r="L99" s="1" t="n">
        <f aca="false">E99*180/3.14159265358979</f>
        <v>90.000000183639</v>
      </c>
      <c r="M99" s="1" t="n">
        <f aca="false">F99*180/3.14159265358979</f>
        <v>324.000000202734</v>
      </c>
      <c r="N99" s="1" t="n">
        <f aca="false">H99-0.5*K99*SIN(E99)*COS(F99)</f>
        <v>1.51682933936456</v>
      </c>
      <c r="O99" s="1" t="n">
        <f aca="false">I99-0.5*K99*SIN(E99)*SIN(F99)</f>
        <v>0.992562086186052</v>
      </c>
      <c r="P99" s="1" t="n">
        <f aca="false">J99-0.5*K99*COS(E99)</f>
        <v>2.91047487085685</v>
      </c>
      <c r="Q99" s="1" t="n">
        <f aca="false">H99+0.5*K99*SIN(E99)*COS(F99)</f>
        <v>2.20181076108962</v>
      </c>
      <c r="R99" s="1" t="n">
        <f aca="false">I99+0.5*K99*SIN(E99)*SIN(F99)</f>
        <v>0.494893956112328</v>
      </c>
      <c r="S99" s="1" t="n">
        <f aca="false">J99+0.5*K99*COS(E99)</f>
        <v>2.91047486814315</v>
      </c>
      <c r="T99" s="0" t="n">
        <v>44</v>
      </c>
      <c r="U99" s="2" t="n">
        <v>-48.359047</v>
      </c>
      <c r="V99" s="2" t="n">
        <v>-48.560305</v>
      </c>
      <c r="W99" s="0" t="n">
        <f aca="false">U99-V99</f>
        <v>0.201258000000003</v>
      </c>
      <c r="X99" s="0" t="n">
        <f aca="false">G99-W99</f>
        <v>0.0013319999999972</v>
      </c>
      <c r="Y99" s="0" t="n">
        <f aca="false">ABS(G99-W99)</f>
        <v>0.0013319999999972</v>
      </c>
      <c r="Z99" s="0" t="n">
        <f aca="false">Y99*Y99</f>
        <v>1.77422399999253E-006</v>
      </c>
    </row>
    <row r="100" customFormat="false" ht="12.8" hidden="false" customHeight="false" outlineLevel="0" collapsed="false">
      <c r="A100" s="0" t="n">
        <v>4.2163265</v>
      </c>
      <c r="B100" s="0" t="n">
        <v>0.70272108</v>
      </c>
      <c r="C100" s="0" t="n">
        <v>4.4</v>
      </c>
      <c r="D100" s="0" t="n">
        <v>1.45</v>
      </c>
      <c r="E100" s="0" t="n">
        <v>0.91047403</v>
      </c>
      <c r="F100" s="0" t="n">
        <v>4.39822972</v>
      </c>
      <c r="G100" s="0" t="n">
        <v>0.2164591</v>
      </c>
      <c r="H100" s="1" t="n">
        <f aca="false">A100*0.529177249</f>
        <v>2.2311840581558</v>
      </c>
      <c r="I100" s="1" t="n">
        <f aca="false">B100*0.529177249</f>
        <v>0.371864007928709</v>
      </c>
      <c r="J100" s="1" t="n">
        <f aca="false">C100*0.529177249</f>
        <v>2.3283798956</v>
      </c>
      <c r="K100" s="1" t="n">
        <f aca="false">D100*0.529177249</f>
        <v>0.76730701105</v>
      </c>
      <c r="L100" s="1" t="n">
        <f aca="false">E100*180/3.14159265358979</f>
        <v>52.1663192752676</v>
      </c>
      <c r="M100" s="1" t="n">
        <f aca="false">F100*180/3.14159265358979</f>
        <v>252.000000285006</v>
      </c>
      <c r="N100" s="1" t="n">
        <f aca="false">H100-0.5*K100*SIN(E100)*COS(F100)</f>
        <v>2.32481851163441</v>
      </c>
      <c r="O100" s="1" t="n">
        <f aca="false">I100-0.5*K100*SIN(E100)*SIN(F100)</f>
        <v>0.660041228789775</v>
      </c>
      <c r="P100" s="1" t="n">
        <f aca="false">J100-0.5*K100*COS(E100)</f>
        <v>2.09305779549001</v>
      </c>
      <c r="Q100" s="1" t="n">
        <f aca="false">H100+0.5*K100*SIN(E100)*COS(F100)</f>
        <v>2.13754960467719</v>
      </c>
      <c r="R100" s="1" t="n">
        <f aca="false">I100+0.5*K100*SIN(E100)*SIN(F100)</f>
        <v>0.0836867870676431</v>
      </c>
      <c r="S100" s="1" t="n">
        <f aca="false">J100+0.5*K100*COS(E100)</f>
        <v>2.56370199570999</v>
      </c>
      <c r="T100" s="0" t="n">
        <v>45</v>
      </c>
      <c r="U100" s="2" t="n">
        <v>-48.347733</v>
      </c>
      <c r="V100" s="2" t="n">
        <v>-48.560305</v>
      </c>
      <c r="W100" s="0" t="n">
        <f aca="false">U100-V100</f>
        <v>0.212572000000002</v>
      </c>
      <c r="X100" s="0" t="n">
        <f aca="false">G100-W100</f>
        <v>0.00388709999999845</v>
      </c>
      <c r="Y100" s="0" t="n">
        <f aca="false">ABS(G100-W100)</f>
        <v>0.00388709999999845</v>
      </c>
      <c r="Z100" s="0" t="n">
        <f aca="false">Y100*Y100</f>
        <v>1.51095464099879E-005</v>
      </c>
    </row>
    <row r="101" customFormat="false" ht="12.8" hidden="false" customHeight="false" outlineLevel="0" collapsed="false">
      <c r="A101" s="0" t="n">
        <v>0.70272108</v>
      </c>
      <c r="B101" s="0" t="n">
        <v>4.91904759</v>
      </c>
      <c r="C101" s="0" t="n">
        <v>4.8</v>
      </c>
      <c r="D101" s="0" t="n">
        <v>1.3</v>
      </c>
      <c r="E101" s="0" t="n">
        <v>0.91047403</v>
      </c>
      <c r="F101" s="0" t="n">
        <v>1.88495559</v>
      </c>
      <c r="G101" s="0" t="n">
        <v>0.21992802</v>
      </c>
      <c r="H101" s="1" t="n">
        <f aca="false">A101*0.529177249</f>
        <v>0.371864007928709</v>
      </c>
      <c r="I101" s="1" t="n">
        <f aca="false">B101*0.529177249</f>
        <v>2.60304807137628</v>
      </c>
      <c r="J101" s="1" t="n">
        <f aca="false">C101*0.529177249</f>
        <v>2.5400507952</v>
      </c>
      <c r="K101" s="1" t="n">
        <f aca="false">D101*0.529177249</f>
        <v>0.6879304237</v>
      </c>
      <c r="L101" s="1" t="n">
        <f aca="false">E101*180/3.14159265358979</f>
        <v>52.1663192752676</v>
      </c>
      <c r="M101" s="1" t="n">
        <f aca="false">F101*180/3.14159265358979</f>
        <v>107.999999876592</v>
      </c>
      <c r="N101" s="1" t="n">
        <f aca="false">H101-0.5*K101*SIN(E101)*COS(F101)</f>
        <v>0.455812139362366</v>
      </c>
      <c r="O101" s="1" t="n">
        <f aca="false">I101-0.5*K101*SIN(E101)*SIN(F101)</f>
        <v>2.34468228739278</v>
      </c>
      <c r="P101" s="1" t="n">
        <f aca="false">J101-0.5*K101*COS(E101)</f>
        <v>2.32907236061863</v>
      </c>
      <c r="Q101" s="1" t="n">
        <f aca="false">H101+0.5*K101*SIN(E101)*COS(F101)</f>
        <v>0.287915876495052</v>
      </c>
      <c r="R101" s="1" t="n">
        <f aca="false">I101+0.5*K101*SIN(E101)*SIN(F101)</f>
        <v>2.86141385535978</v>
      </c>
      <c r="S101" s="1" t="n">
        <f aca="false">J101+0.5*K101*COS(E101)</f>
        <v>2.75102922978137</v>
      </c>
      <c r="T101" s="0" t="n">
        <v>46</v>
      </c>
      <c r="U101" s="2" t="n">
        <v>-48.335718</v>
      </c>
      <c r="V101" s="2" t="n">
        <v>-48.560305</v>
      </c>
      <c r="W101" s="0" t="n">
        <f aca="false">U101-V101</f>
        <v>0.224587</v>
      </c>
      <c r="X101" s="0" t="n">
        <f aca="false">G101-W101</f>
        <v>-0.00465897999999965</v>
      </c>
      <c r="Y101" s="0" t="n">
        <f aca="false">ABS(G101-W101)</f>
        <v>0.00465897999999965</v>
      </c>
      <c r="Z101" s="0" t="n">
        <f aca="false">Y101*Y101</f>
        <v>2.17060946403967E-005</v>
      </c>
    </row>
    <row r="102" customFormat="false" ht="12.8" hidden="false" customHeight="false" outlineLevel="0" collapsed="false">
      <c r="A102" s="0" t="n">
        <v>3.51360542</v>
      </c>
      <c r="B102" s="0" t="n">
        <v>4.2163265</v>
      </c>
      <c r="C102" s="0" t="n">
        <v>4.8</v>
      </c>
      <c r="D102" s="0" t="n">
        <v>1.3</v>
      </c>
      <c r="E102" s="0" t="n">
        <v>0.58078698</v>
      </c>
      <c r="F102" s="0" t="n">
        <v>5.65486678</v>
      </c>
      <c r="G102" s="0" t="n">
        <v>0.22396992</v>
      </c>
      <c r="H102" s="1" t="n">
        <f aca="false">A102*0.529177249</f>
        <v>1.85932005022709</v>
      </c>
      <c r="I102" s="1" t="n">
        <f aca="false">B102*0.529177249</f>
        <v>2.2311840581558</v>
      </c>
      <c r="J102" s="1" t="n">
        <f aca="false">C102*0.529177249</f>
        <v>2.5400507952</v>
      </c>
      <c r="K102" s="1" t="n">
        <f aca="false">D102*0.529177249</f>
        <v>0.6879304237</v>
      </c>
      <c r="L102" s="1" t="n">
        <f aca="false">E102*180/3.14159265358979</f>
        <v>33.276642750149</v>
      </c>
      <c r="M102" s="1" t="n">
        <f aca="false">F102*180/3.14159265358979</f>
        <v>324.000000202734</v>
      </c>
      <c r="N102" s="1" t="n">
        <f aca="false">H102-0.5*K102*SIN(E102)*COS(F102)</f>
        <v>1.70663626564008</v>
      </c>
      <c r="O102" s="1" t="n">
        <f aca="false">I102-0.5*K102*SIN(E102)*SIN(F102)</f>
        <v>2.34211532016964</v>
      </c>
      <c r="P102" s="1" t="n">
        <f aca="false">J102-0.5*K102*COS(E102)</f>
        <v>2.25248517834843</v>
      </c>
      <c r="Q102" s="1" t="n">
        <f aca="false">H102+0.5*K102*SIN(E102)*COS(F102)</f>
        <v>2.0120038348141</v>
      </c>
      <c r="R102" s="1" t="n">
        <f aca="false">I102+0.5*K102*SIN(E102)*SIN(F102)</f>
        <v>2.12025279614196</v>
      </c>
      <c r="S102" s="1" t="n">
        <f aca="false">J102+0.5*K102*COS(E102)</f>
        <v>2.82761641205157</v>
      </c>
      <c r="T102" s="0" t="n">
        <v>47</v>
      </c>
      <c r="U102" s="2" t="n">
        <v>-48.325639</v>
      </c>
      <c r="V102" s="2" t="n">
        <v>-48.560305</v>
      </c>
      <c r="W102" s="0" t="n">
        <f aca="false">U102-V102</f>
        <v>0.234665999999997</v>
      </c>
      <c r="X102" s="0" t="n">
        <f aca="false">G102-W102</f>
        <v>-0.0106960799999971</v>
      </c>
      <c r="Y102" s="0" t="n">
        <f aca="false">ABS(G102-W102)</f>
        <v>0.0106960799999971</v>
      </c>
      <c r="Z102" s="0" t="n">
        <f aca="false">Y102*Y102</f>
        <v>0.000114406127366339</v>
      </c>
    </row>
    <row r="103" customFormat="false" ht="12.8" hidden="false" customHeight="false" outlineLevel="0" collapsed="false">
      <c r="A103" s="0" t="n">
        <v>3.51360542</v>
      </c>
      <c r="B103" s="0" t="n">
        <v>2.10816325</v>
      </c>
      <c r="C103" s="0" t="n">
        <v>4.6</v>
      </c>
      <c r="D103" s="0" t="n">
        <v>1.6</v>
      </c>
      <c r="E103" s="0" t="n">
        <v>0.91047403</v>
      </c>
      <c r="F103" s="0" t="n">
        <v>1.88495559</v>
      </c>
      <c r="G103" s="0" t="n">
        <v>0.31458696</v>
      </c>
      <c r="H103" s="1" t="n">
        <f aca="false">A103*0.529177249</f>
        <v>1.85932005022709</v>
      </c>
      <c r="I103" s="1" t="n">
        <f aca="false">B103*0.529177249</f>
        <v>1.1155920290779</v>
      </c>
      <c r="J103" s="1" t="n">
        <f aca="false">C103*0.529177249</f>
        <v>2.4342153454</v>
      </c>
      <c r="K103" s="1" t="n">
        <f aca="false">D103*0.529177249</f>
        <v>0.8466835984</v>
      </c>
      <c r="L103" s="1" t="n">
        <f aca="false">E103*180/3.14159265358979</f>
        <v>52.1663192752676</v>
      </c>
      <c r="M103" s="1" t="n">
        <f aca="false">F103*180/3.14159265358979</f>
        <v>107.999999876592</v>
      </c>
      <c r="N103" s="1" t="n">
        <f aca="false">H103-0.5*K103*SIN(E103)*COS(F103)</f>
        <v>1.96264082737621</v>
      </c>
      <c r="O103" s="1" t="n">
        <f aca="false">I103-0.5*K103*SIN(E103)*SIN(F103)</f>
        <v>0.797603371867441</v>
      </c>
      <c r="P103" s="1" t="n">
        <f aca="false">J103-0.5*K103*COS(E103)</f>
        <v>2.17454957976139</v>
      </c>
      <c r="Q103" s="1" t="n">
        <f aca="false">H103+0.5*K103*SIN(E103)*COS(F103)</f>
        <v>1.75599927307797</v>
      </c>
      <c r="R103" s="1" t="n">
        <f aca="false">I103+0.5*K103*SIN(E103)*SIN(F103)</f>
        <v>1.43358068628836</v>
      </c>
      <c r="S103" s="1" t="n">
        <f aca="false">J103+0.5*K103*COS(E103)</f>
        <v>2.69388111103861</v>
      </c>
      <c r="T103" s="0" t="n">
        <v>48</v>
      </c>
      <c r="U103" s="2" t="n">
        <v>-48.262268</v>
      </c>
      <c r="V103" s="2" t="n">
        <v>-48.560305</v>
      </c>
      <c r="W103" s="0" t="n">
        <f aca="false">U103-V103</f>
        <v>0.298037000000001</v>
      </c>
      <c r="X103" s="0" t="n">
        <f aca="false">G103-W103</f>
        <v>0.0165499599999993</v>
      </c>
      <c r="Y103" s="0" t="n">
        <f aca="false">ABS(G103-W103)</f>
        <v>0.0165499599999993</v>
      </c>
      <c r="Z103" s="0" t="n">
        <f aca="false">Y103*Y103</f>
        <v>0.000273901176001575</v>
      </c>
    </row>
    <row r="104" customFormat="false" ht="12.8" hidden="false" customHeight="false" outlineLevel="0" collapsed="false">
      <c r="A104" s="0" t="n">
        <v>4.2163265</v>
      </c>
      <c r="B104" s="0" t="n">
        <v>2.10816325</v>
      </c>
      <c r="C104" s="0" t="n">
        <v>4.4</v>
      </c>
      <c r="D104" s="0" t="n">
        <v>1.3</v>
      </c>
      <c r="E104" s="0" t="n">
        <v>1.24057392</v>
      </c>
      <c r="F104" s="0" t="n">
        <v>2.51327412</v>
      </c>
      <c r="G104" s="0" t="n">
        <v>0.31892172</v>
      </c>
      <c r="H104" s="1" t="n">
        <f aca="false">A104*0.529177249</f>
        <v>2.2311840581558</v>
      </c>
      <c r="I104" s="1" t="n">
        <f aca="false">B104*0.529177249</f>
        <v>1.1155920290779</v>
      </c>
      <c r="J104" s="1" t="n">
        <f aca="false">C104*0.529177249</f>
        <v>2.3283798956</v>
      </c>
      <c r="K104" s="1" t="n">
        <f aca="false">D104*0.529177249</f>
        <v>0.6879304237</v>
      </c>
      <c r="L104" s="1" t="n">
        <f aca="false">E104*180/3.14159265358979</f>
        <v>71.0796497900003</v>
      </c>
      <c r="M104" s="1" t="n">
        <f aca="false">F104*180/3.14159265358979</f>
        <v>143.999999835456</v>
      </c>
      <c r="N104" s="1" t="n">
        <f aca="false">H104-0.5*K104*SIN(E104)*COS(F104)</f>
        <v>2.4944227011353</v>
      </c>
      <c r="O104" s="1" t="n">
        <f aca="false">I104-0.5*K104*SIN(E104)*SIN(F104)</f>
        <v>0.924337958783841</v>
      </c>
      <c r="P104" s="1" t="n">
        <f aca="false">J104-0.5*K104*COS(E104)</f>
        <v>2.21684799701811</v>
      </c>
      <c r="Q104" s="1" t="n">
        <f aca="false">H104+0.5*K104*SIN(E104)*COS(F104)</f>
        <v>1.9679454151763</v>
      </c>
      <c r="R104" s="1" t="n">
        <f aca="false">I104+0.5*K104*SIN(E104)*SIN(F104)</f>
        <v>1.30684609937196</v>
      </c>
      <c r="S104" s="1" t="n">
        <f aca="false">J104+0.5*K104*COS(E104)</f>
        <v>2.43991179418189</v>
      </c>
      <c r="T104" s="0" t="n">
        <v>49</v>
      </c>
      <c r="U104" s="2" t="n">
        <v>-48.241022</v>
      </c>
      <c r="V104" s="2" t="n">
        <v>-48.560305</v>
      </c>
      <c r="W104" s="0" t="n">
        <f aca="false">U104-V104</f>
        <v>0.319282999999999</v>
      </c>
      <c r="X104" s="0" t="n">
        <f aca="false">G104-W104</f>
        <v>-0.000361279999998632</v>
      </c>
      <c r="Y104" s="0" t="n">
        <f aca="false">ABS(G104-W104)</f>
        <v>0.000361279999998632</v>
      </c>
      <c r="Z104" s="0" t="n">
        <f aca="false">Y104*Y104</f>
        <v>1.30523238399011E-007</v>
      </c>
    </row>
    <row r="105" customFormat="false" ht="12.8" hidden="false" customHeight="false" outlineLevel="0" collapsed="false">
      <c r="A105" s="0" t="n">
        <v>4.91904759</v>
      </c>
      <c r="B105" s="0" t="n">
        <v>4.91904759</v>
      </c>
      <c r="C105" s="0" t="n">
        <v>4.3</v>
      </c>
      <c r="D105" s="0" t="n">
        <v>1.6</v>
      </c>
      <c r="E105" s="0" t="n">
        <v>1.57079633</v>
      </c>
      <c r="F105" s="0" t="n">
        <v>3.14159265</v>
      </c>
      <c r="G105" s="0" t="n">
        <v>0.34831297</v>
      </c>
      <c r="H105" s="1" t="n">
        <f aca="false">A105*0.529177249</f>
        <v>2.60304807137628</v>
      </c>
      <c r="I105" s="1" t="n">
        <f aca="false">B105*0.529177249</f>
        <v>2.60304807137628</v>
      </c>
      <c r="J105" s="1" t="n">
        <f aca="false">C105*0.529177249</f>
        <v>2.2754621707</v>
      </c>
      <c r="K105" s="1" t="n">
        <f aca="false">D105*0.529177249</f>
        <v>0.8466835984</v>
      </c>
      <c r="L105" s="1" t="n">
        <f aca="false">E105*180/3.14159265358979</f>
        <v>90.000000183639</v>
      </c>
      <c r="M105" s="1" t="n">
        <f aca="false">F105*180/3.14159265358979</f>
        <v>179.99999979432</v>
      </c>
      <c r="N105" s="1" t="n">
        <f aca="false">H105-0.5*K105*SIN(E105)*COS(F105)</f>
        <v>3.02638987057628</v>
      </c>
      <c r="O105" s="1" t="n">
        <f aca="false">I105-0.5*K105*SIN(E105)*SIN(F105)</f>
        <v>2.60304806985657</v>
      </c>
      <c r="P105" s="1" t="n">
        <f aca="false">J105-0.5*K105*COS(E105)</f>
        <v>2.27546217205685</v>
      </c>
      <c r="Q105" s="1" t="n">
        <f aca="false">H105+0.5*K105*SIN(E105)*COS(F105)</f>
        <v>2.17970627217628</v>
      </c>
      <c r="R105" s="1" t="n">
        <f aca="false">I105+0.5*K105*SIN(E105)*SIN(F105)</f>
        <v>2.60304807289599</v>
      </c>
      <c r="S105" s="1" t="n">
        <f aca="false">J105+0.5*K105*COS(E105)</f>
        <v>2.27546216934315</v>
      </c>
      <c r="T105" s="0" t="n">
        <v>50</v>
      </c>
      <c r="U105" s="2" t="n">
        <v>-48.192686</v>
      </c>
      <c r="V105" s="2" t="n">
        <v>-48.560305</v>
      </c>
      <c r="W105" s="0" t="n">
        <f aca="false">U105-V105</f>
        <v>0.367618999999998</v>
      </c>
      <c r="X105" s="0" t="n">
        <f aca="false">G105-W105</f>
        <v>-0.0193060299999977</v>
      </c>
      <c r="Y105" s="0" t="n">
        <f aca="false">ABS(G105-W105)</f>
        <v>0.0193060299999977</v>
      </c>
      <c r="Z105" s="0" t="n">
        <f aca="false">Y105*Y105</f>
        <v>0.000372722794360811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2018-08-29T08:46:08Z</dcterms:created>
  <dc:creator/>
  <dc:description/>
  <dc:language>en-US</dc:language>
  <cp:lastModifiedBy/>
  <dcterms:modified xsi:type="dcterms:W3CDTF">2018-08-29T09:04:51Z</dcterms:modified>
  <cp:revision>4</cp:revision>
  <dc:subject/>
  <dc:title/>
</cp:coreProperties>
</file>